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pmicloud.sharepoint.com/teams/InvestorRelationsFinancialCommunications-PMIStrategy-Global/Shared Documents/Departmental Drive/INVESTOR MEETINGS &amp; CONFERENCES/2025/12. July Investor Deck/"/>
    </mc:Choice>
  </mc:AlternateContent>
  <xr:revisionPtr revIDLastSave="1057" documentId="8_{529B8FA6-F3E7-4472-B26A-9D6DAAE13308}" xr6:coauthVersionLast="47" xr6:coauthVersionMax="47" xr10:uidLastSave="{A505A593-B9DB-4324-83D5-F26AD718E481}"/>
  <bookViews>
    <workbookView xWindow="4560" yWindow="1635" windowWidth="21600" windowHeight="11295" tabRatio="791" activeTab="4" xr2:uid="{00000000-000D-0000-FFFF-FFFF00000000}"/>
  </bookViews>
  <sheets>
    <sheet name="HnB - Jul'25" sheetId="11" r:id="rId1"/>
    <sheet name="Vaping - Jul'25" sheetId="13" r:id="rId2"/>
    <sheet name="Nic. Pouch-Global - Jul'25" sheetId="15" r:id="rId3"/>
    <sheet name="Nic. Pouch-U.S. - Jul'25" sheetId="29" r:id="rId4"/>
    <sheet name="Cigs-Select Markets - Jul'25 " sheetId="9" r:id="rId5"/>
  </sheets>
  <definedNames>
    <definedName name="_xlnm._FilterDatabase" localSheetId="4" hidden="1">'Cigs-Select Markets - Jul''25 '!$B$6:$N$6</definedName>
    <definedName name="_xlnm._FilterDatabase" localSheetId="0" hidden="1">'HnB - Jul''25'!$B$5:$R$81</definedName>
    <definedName name="_xlnm._FilterDatabase" localSheetId="2" hidden="1">'Nic. Pouch-Global - Jul''25'!$A$6:$G$6</definedName>
    <definedName name="_xlnm._FilterDatabase" localSheetId="3" hidden="1">'Nic. Pouch-U.S. - Jul''25'!$B$6:$E$6</definedName>
    <definedName name="_xlnm._FilterDatabase" localSheetId="1" hidden="1">'Vaping - Jul''25'!$B$6:$G$6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5" l="1"/>
  <c r="R50" i="11" l="1"/>
  <c r="Q50" i="11"/>
  <c r="O50" i="11"/>
  <c r="N50" i="11"/>
  <c r="M50" i="11"/>
  <c r="P2" i="11"/>
</calcChain>
</file>

<file path=xl/sharedStrings.xml><?xml version="1.0" encoding="utf-8"?>
<sst xmlns="http://schemas.openxmlformats.org/spreadsheetml/2006/main" count="711" uniqueCount="277">
  <si>
    <t>Market</t>
  </si>
  <si>
    <t>ARMENIA</t>
  </si>
  <si>
    <t>GEORGIA</t>
  </si>
  <si>
    <t>AZERBAIJAN</t>
  </si>
  <si>
    <t>EGYPT</t>
  </si>
  <si>
    <t>JORDAN</t>
  </si>
  <si>
    <t>LEBANON</t>
  </si>
  <si>
    <t>MALDIVES</t>
  </si>
  <si>
    <t>BHUTAN</t>
  </si>
  <si>
    <t>NEPAL</t>
  </si>
  <si>
    <t>INDONESIA</t>
  </si>
  <si>
    <t>ISRAEL</t>
  </si>
  <si>
    <t>KAZAKHSTAN</t>
  </si>
  <si>
    <t>TADJIKISTAN</t>
  </si>
  <si>
    <t>KUWAIT</t>
  </si>
  <si>
    <t>SAUDI ARABIA</t>
  </si>
  <si>
    <t>UAE</t>
  </si>
  <si>
    <t>PAKISTAN</t>
  </si>
  <si>
    <t>PHILIPPINES</t>
  </si>
  <si>
    <t>RUSSIA</t>
  </si>
  <si>
    <t>REUNION</t>
  </si>
  <si>
    <t>SOUTH AFRICA</t>
  </si>
  <si>
    <t>TURKISH CYPRUS</t>
  </si>
  <si>
    <t>TURKEY</t>
  </si>
  <si>
    <t>July 1st, 2025</t>
  </si>
  <si>
    <t xml:space="preserve">(a) Either an RSP, a recommended RSP or a maximum RSP, where applicable
</t>
  </si>
  <si>
    <r>
      <t>RSP</t>
    </r>
    <r>
      <rPr>
        <b/>
        <vertAlign val="superscript"/>
        <sz val="14"/>
        <color theme="0"/>
        <rFont val="Lato"/>
        <family val="2"/>
      </rPr>
      <t>(a)</t>
    </r>
  </si>
  <si>
    <r>
      <t xml:space="preserve">Note: Non-exhaustive list. Excludes the U.S. and International Duty Free. Unless otherwise stated, 20 cigarettes / HTUs per pack. </t>
    </r>
    <r>
      <rPr>
        <i/>
        <sz val="8"/>
        <color rgb="FF181717"/>
        <rFont val="Lato"/>
        <family val="2"/>
      </rPr>
      <t>LIL SOLID</t>
    </r>
    <r>
      <rPr>
        <sz val="8"/>
        <color rgb="FF181717"/>
        <rFont val="Lato"/>
        <family val="2"/>
      </rPr>
      <t xml:space="preserve"> refers to </t>
    </r>
    <r>
      <rPr>
        <i/>
        <sz val="8"/>
        <color rgb="FF181717"/>
        <rFont val="Lato"/>
        <family val="2"/>
      </rPr>
      <t xml:space="preserve">LIL 2.0 </t>
    </r>
    <r>
      <rPr>
        <sz val="8"/>
        <color rgb="FF181717"/>
        <rFont val="Lato"/>
        <family val="2"/>
      </rPr>
      <t>and</t>
    </r>
    <r>
      <rPr>
        <i/>
        <sz val="8"/>
        <color rgb="FF181717"/>
        <rFont val="Lato"/>
        <family val="2"/>
      </rPr>
      <t xml:space="preserve"> LIL EZ</t>
    </r>
    <r>
      <rPr>
        <sz val="8"/>
        <color rgb="FF181717"/>
        <rFont val="Lato"/>
        <family val="2"/>
      </rPr>
      <t xml:space="preserve"> unless otherwise stated</t>
    </r>
  </si>
  <si>
    <t>HnB - Kit</t>
  </si>
  <si>
    <t>HnB - Consumables</t>
  </si>
  <si>
    <t>Cigarette</t>
  </si>
  <si>
    <t>Source: PMI affiliates</t>
  </si>
  <si>
    <t xml:space="preserve">ILUMA </t>
  </si>
  <si>
    <t>ORIGINALS</t>
  </si>
  <si>
    <t>BONDS</t>
  </si>
  <si>
    <t>LIL</t>
  </si>
  <si>
    <t>ILUMA</t>
  </si>
  <si>
    <t>MARLBORO</t>
  </si>
  <si>
    <t>Note</t>
  </si>
  <si>
    <t>Region</t>
  </si>
  <si>
    <t>Currency</t>
  </si>
  <si>
    <t>PRIME</t>
  </si>
  <si>
    <t>ONE</t>
  </si>
  <si>
    <t>DUO</t>
  </si>
  <si>
    <t>SOLID</t>
  </si>
  <si>
    <t>LEVIA</t>
  </si>
  <si>
    <t>TEREA</t>
  </si>
  <si>
    <t>SENTIA / DELIA</t>
  </si>
  <si>
    <t>HEETS</t>
  </si>
  <si>
    <t>BLENDS</t>
  </si>
  <si>
    <t>FIIT</t>
  </si>
  <si>
    <t>EUROPE</t>
  </si>
  <si>
    <t>ALBANIA</t>
  </si>
  <si>
    <t>ALL</t>
  </si>
  <si>
    <t>ANDORRA</t>
  </si>
  <si>
    <t>EUR</t>
  </si>
  <si>
    <t>AUSTRIA</t>
  </si>
  <si>
    <t>BOSNIA &amp; HERZEGOVINA</t>
  </si>
  <si>
    <t>BAM</t>
  </si>
  <si>
    <t>BULGARIA</t>
  </si>
  <si>
    <t>BGN</t>
  </si>
  <si>
    <t>CANARY ISLANDS</t>
  </si>
  <si>
    <t>CROATIA</t>
  </si>
  <si>
    <t>CYPRUS</t>
  </si>
  <si>
    <t>CZECH REPUBLIC</t>
  </si>
  <si>
    <t>CZK</t>
  </si>
  <si>
    <t>DENMARK</t>
  </si>
  <si>
    <t>DKK</t>
  </si>
  <si>
    <t>ESTONIA</t>
  </si>
  <si>
    <t>FRANCE</t>
  </si>
  <si>
    <t>GERMANY</t>
  </si>
  <si>
    <t>GREECE</t>
  </si>
  <si>
    <t>HUNGARY</t>
  </si>
  <si>
    <t>HUF</t>
  </si>
  <si>
    <t>ITALY</t>
  </si>
  <si>
    <t>LATVIA</t>
  </si>
  <si>
    <t>LITHUANIA</t>
  </si>
  <si>
    <t>LUXEMBOURG</t>
  </si>
  <si>
    <t>MOLDOVA</t>
  </si>
  <si>
    <t>MDL</t>
  </si>
  <si>
    <t>MONACO</t>
  </si>
  <si>
    <t>MONTENEGRO</t>
  </si>
  <si>
    <t>NETHERLANDS</t>
  </si>
  <si>
    <t>NORTH MACEDONIA</t>
  </si>
  <si>
    <t>MKD</t>
  </si>
  <si>
    <t>POLAND</t>
  </si>
  <si>
    <t>PLN</t>
  </si>
  <si>
    <t>PORTUGAL</t>
  </si>
  <si>
    <t>ROMANIA</t>
  </si>
  <si>
    <t>RON</t>
  </si>
  <si>
    <t>SERBIA</t>
  </si>
  <si>
    <t>RSD</t>
  </si>
  <si>
    <t>SLOVAK REPUBLIC</t>
  </si>
  <si>
    <t>SLOVENIA</t>
  </si>
  <si>
    <t>SPAIN</t>
  </si>
  <si>
    <t>SWEDEN</t>
  </si>
  <si>
    <t>SEK</t>
  </si>
  <si>
    <t>SWITZERLAND</t>
  </si>
  <si>
    <t>CHF</t>
  </si>
  <si>
    <t>UNITED KINGDOM</t>
  </si>
  <si>
    <t>GBP</t>
  </si>
  <si>
    <t>UKRAINE</t>
  </si>
  <si>
    <t>UAH</t>
  </si>
  <si>
    <t>SSEA, CIS &amp; MEA</t>
  </si>
  <si>
    <t>AMD</t>
  </si>
  <si>
    <t>AZN</t>
  </si>
  <si>
    <t>BAHRAIN​</t>
  </si>
  <si>
    <t>BHD​</t>
  </si>
  <si>
    <t>EGP</t>
  </si>
  <si>
    <t>GEL</t>
  </si>
  <si>
    <t>IDR</t>
  </si>
  <si>
    <t>ILS</t>
  </si>
  <si>
    <t>JOD</t>
  </si>
  <si>
    <t>KZT</t>
  </si>
  <si>
    <t>KUWAIT​</t>
  </si>
  <si>
    <t>KWD​</t>
  </si>
  <si>
    <t>KYRGYZSTAN​</t>
  </si>
  <si>
    <t>KGS​</t>
  </si>
  <si>
    <t>USD/LBP</t>
  </si>
  <si>
    <t>MVR</t>
  </si>
  <si>
    <t>MOROCCO​</t>
  </si>
  <si>
    <t>MAD​</t>
  </si>
  <si>
    <t>PALESTINE</t>
  </si>
  <si>
    <t>PHP</t>
  </si>
  <si>
    <t>RUB</t>
  </si>
  <si>
    <t xml:space="preserve"> 2990/1990/1290 </t>
  </si>
  <si>
    <t>SAR​​​</t>
  </si>
  <si>
    <t>ZAR</t>
  </si>
  <si>
    <t>TJS</t>
  </si>
  <si>
    <t>TUNISIA​</t>
  </si>
  <si>
    <t>TND​</t>
  </si>
  <si>
    <t>TRY</t>
  </si>
  <si>
    <t>UAE​</t>
  </si>
  <si>
    <t>AED​</t>
  </si>
  <si>
    <t>UZBEKISTAN​</t>
  </si>
  <si>
    <t>UZS​</t>
  </si>
  <si>
    <t>EA, AU &amp; GTR</t>
  </si>
  <si>
    <t>JAPAN</t>
  </si>
  <si>
    <t>JPY</t>
  </si>
  <si>
    <t>MALAYSIA</t>
  </si>
  <si>
    <t>MYR</t>
  </si>
  <si>
    <t>NEW ZEALAND</t>
  </si>
  <si>
    <t>NZD</t>
  </si>
  <si>
    <t>SOUTH KOREA</t>
  </si>
  <si>
    <t>KRW</t>
  </si>
  <si>
    <t>AMERICAS</t>
  </si>
  <si>
    <t>ARUBA</t>
  </si>
  <si>
    <t>AWG</t>
  </si>
  <si>
    <t>BONAIRE</t>
  </si>
  <si>
    <t>USD</t>
  </si>
  <si>
    <t>CANADA</t>
  </si>
  <si>
    <t>CAD</t>
  </si>
  <si>
    <t>COLOMBIA</t>
  </si>
  <si>
    <t>COP</t>
  </si>
  <si>
    <t>COSTA RICA</t>
  </si>
  <si>
    <t>CRC</t>
  </si>
  <si>
    <t>CURACAO</t>
  </si>
  <si>
    <t>ANG</t>
  </si>
  <si>
    <t>DOMINICAN REP.</t>
  </si>
  <si>
    <t>DOP</t>
  </si>
  <si>
    <t>ECUADOR</t>
  </si>
  <si>
    <t>EL SALVADOR</t>
  </si>
  <si>
    <t>GUATEMALA</t>
  </si>
  <si>
    <t>GTQ</t>
  </si>
  <si>
    <t>MEXICO</t>
  </si>
  <si>
    <t>MXN</t>
  </si>
  <si>
    <t>Note: Non-exhaustive list. 
Pod RSPs are displayed per pack. All VEEV Pod packs inlcude 2 pods, unless otherwise stated
Source: PMI affiliates</t>
  </si>
  <si>
    <t>VEEV ONE</t>
  </si>
  <si>
    <t>VEEV NOW</t>
  </si>
  <si>
    <t>VEEV 2.0</t>
  </si>
  <si>
    <t>Kit</t>
  </si>
  <si>
    <t>Pod</t>
  </si>
  <si>
    <t>BELGIUM</t>
  </si>
  <si>
    <t>FINLAND</t>
  </si>
  <si>
    <t xml:space="preserve">ROMANIA </t>
  </si>
  <si>
    <t>KWD</t>
  </si>
  <si>
    <t>FRENCH POLYNESIA</t>
  </si>
  <si>
    <t>XPF</t>
  </si>
  <si>
    <t>NEW CALEDONIA</t>
  </si>
  <si>
    <t>DOMINICAN REPUBLIC</t>
  </si>
  <si>
    <t>HONDURAS</t>
  </si>
  <si>
    <t>HNL</t>
  </si>
  <si>
    <t>PARAGUAY</t>
  </si>
  <si>
    <t>PYG</t>
  </si>
  <si>
    <t>PERU</t>
  </si>
  <si>
    <t>PEN</t>
  </si>
  <si>
    <t>TRINIDAD &amp; TOBAGO</t>
  </si>
  <si>
    <t>TTD</t>
  </si>
  <si>
    <t>Note: Non-exhaustive list. 20 pouches/can, except Philippines, South Africa and Bhutan where 15 pouches/can
Source: PMI affiliates</t>
  </si>
  <si>
    <t>ZYN (RSP/Can)</t>
  </si>
  <si>
    <t>BOSNIA &amp; HERZ.</t>
  </si>
  <si>
    <t>ICELAND</t>
  </si>
  <si>
    <t>ISK</t>
  </si>
  <si>
    <t>NORWAY</t>
  </si>
  <si>
    <t>NOK</t>
  </si>
  <si>
    <t>BTN</t>
  </si>
  <si>
    <t>LESOTHO</t>
  </si>
  <si>
    <t>ZAR​</t>
  </si>
  <si>
    <t>NAMIBIA</t>
  </si>
  <si>
    <t>NPR</t>
  </si>
  <si>
    <t>PHP​</t>
  </si>
  <si>
    <t>PKR​</t>
  </si>
  <si>
    <t>THAILAND</t>
  </si>
  <si>
    <t>THB</t>
  </si>
  <si>
    <t>AED</t>
  </si>
  <si>
    <t>Nielsen, based on 13-weeks period</t>
  </si>
  <si>
    <t>Note: Non-exhaustive list. 15 pouches/can
U.S. retail selling price at the register, including the state/municipalities unique tax structures as well as promotions.
Source: PMI affiliates, Nielsen, retail selling prices based on 13-weeks period</t>
  </si>
  <si>
    <t>ALABAMA</t>
  </si>
  <si>
    <t>ARIZONA</t>
  </si>
  <si>
    <t>CALIFORNIA</t>
  </si>
  <si>
    <t>COLORADO</t>
  </si>
  <si>
    <t>FLORIDA</t>
  </si>
  <si>
    <t>ILLINOIS</t>
  </si>
  <si>
    <t>MASSACHUSETTS</t>
  </si>
  <si>
    <t>MICHIGAN</t>
  </si>
  <si>
    <t>MISSOURI</t>
  </si>
  <si>
    <t>NEW JERSEY</t>
  </si>
  <si>
    <t>NEW YORK</t>
  </si>
  <si>
    <t>NORTH CAROLINA</t>
  </si>
  <si>
    <t>OHIO</t>
  </si>
  <si>
    <t>OREGON</t>
  </si>
  <si>
    <t>PENNSYLVANIA</t>
  </si>
  <si>
    <t>TENNESSEE</t>
  </si>
  <si>
    <t>TEXAS</t>
  </si>
  <si>
    <t>VIRGINIA</t>
  </si>
  <si>
    <t>WASHINGTON</t>
  </si>
  <si>
    <t>Brand</t>
  </si>
  <si>
    <t>RSP</t>
  </si>
  <si>
    <t xml:space="preserve">Note: Not exhaustive list. 20 cigarettes per pack unless otherwise stated. Low includes super-low
Source: PMI affiliates and Nielsen </t>
  </si>
  <si>
    <t>Above Premium</t>
  </si>
  <si>
    <t>Premium</t>
  </si>
  <si>
    <t>Mid-Price</t>
  </si>
  <si>
    <t>Low-Price</t>
  </si>
  <si>
    <t>Curr.</t>
  </si>
  <si>
    <t>Marlboro</t>
  </si>
  <si>
    <t>Philip Morris / Chesterfield / L&amp;M</t>
  </si>
  <si>
    <t>Eve</t>
  </si>
  <si>
    <t>Marlboro NP</t>
  </si>
  <si>
    <t>Marlboro XL</t>
  </si>
  <si>
    <t>L&amp;M XL</t>
  </si>
  <si>
    <t>Marlboro Premium</t>
  </si>
  <si>
    <t>Merit Box</t>
  </si>
  <si>
    <t>Marlboro Soft</t>
  </si>
  <si>
    <t>Chesterfield / Philip Morris</t>
  </si>
  <si>
    <t>L&amp;M</t>
  </si>
  <si>
    <t>Chesterfield</t>
  </si>
  <si>
    <t>Marlboro Crafted</t>
  </si>
  <si>
    <t>Merit</t>
  </si>
  <si>
    <t xml:space="preserve">INDONESIA </t>
  </si>
  <si>
    <t>Sampoerna A Mild</t>
  </si>
  <si>
    <t>Sampoerna A Ultra Mild</t>
  </si>
  <si>
    <t>Fortune</t>
  </si>
  <si>
    <t xml:space="preserve"> Parliament </t>
  </si>
  <si>
    <t xml:space="preserve"> Marlboro </t>
  </si>
  <si>
    <t xml:space="preserve"> Marlboro Crafted </t>
  </si>
  <si>
    <t xml:space="preserve"> Chesterfield Selection Compact </t>
  </si>
  <si>
    <t>Parliament</t>
  </si>
  <si>
    <t>Muratti</t>
  </si>
  <si>
    <t>AUSTRALIA</t>
  </si>
  <si>
    <t>AUD</t>
  </si>
  <si>
    <t>Peter Jackson</t>
  </si>
  <si>
    <t>Bond Street</t>
  </si>
  <si>
    <t>Marlboro / Parliament</t>
  </si>
  <si>
    <t>600.0 / 580.0</t>
  </si>
  <si>
    <t>Lark</t>
  </si>
  <si>
    <t>Philip Morris</t>
  </si>
  <si>
    <t>ARGENTINA</t>
  </si>
  <si>
    <t>ARS</t>
  </si>
  <si>
    <t>Marlboro Vista</t>
  </si>
  <si>
    <r>
      <t xml:space="preserve">Q2'25
</t>
    </r>
    <r>
      <rPr>
        <b/>
        <sz val="9"/>
        <color theme="0"/>
        <rFont val="Lato"/>
        <family val="2"/>
      </rPr>
      <t>(13 weeks Ending 06-28-25)</t>
    </r>
  </si>
  <si>
    <t xml:space="preserve">FRANCE </t>
  </si>
  <si>
    <t>IRELAND</t>
  </si>
  <si>
    <t>CAMBODIA</t>
  </si>
  <si>
    <t>RSPs are for the Province of Ontario. HTU RSP is per 20 sticks equivalent based on individual 180s selling unit. HTUs are sold in cartons of 10 packs of 18 units (180s), and 3 packs of 18 units (54s), for 98.30 and 37.84, includes 13% VAT . Cigarette RSP for pack of 20 cigarettes equivalent (RBH brand: Belmont 20s), includes 13% VAT.</t>
  </si>
  <si>
    <t>KHR</t>
  </si>
  <si>
    <t>LIL kits: Lil Hybryd/Lil 3.0/ Lil 2.0</t>
  </si>
  <si>
    <t>Previously published price of 8.90CHF referred to 21-pouch cans. 7.90CHF refers to 20-pouch cans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</si>
</sst>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 #,##0.00_-;_-* &quot;-&quot;??_-;_-@_-"/>
    <numFmt numFmtId="165" formatCode="_-* #,##0.0_-;\-* #,##0.0_-;_-* &quot;-&quot;??_-;_-@_-"/>
    <numFmt numFmtId="166" formatCode="_-* #,##0_-;\-* #,##0_-;_-* &quot;-&quot;??_-;_-@_-"/>
  </numFmts>
  <fonts count="38" x14ac:knownFonts="1">
    <font>
      <sz val="11"/>
      <color theme="1"/>
      <name val="Calibri"/>
      <family val="2"/>
      <scheme val="minor"/>
    </font>
    <font>
      <sz val="11"/>
      <color theme="1"/>
      <name val="Calibri"/>
      <family val="2"/>
      <scheme val="minor"/>
    </font>
    <font>
      <sz val="11"/>
      <color theme="1"/>
      <name val="Lato"/>
      <family val="2"/>
    </font>
    <font>
      <sz val="14"/>
      <color theme="1"/>
      <name val="Lato"/>
      <family val="2"/>
    </font>
    <font>
      <b/>
      <sz val="14"/>
      <color theme="0"/>
      <name val="Lato"/>
      <family val="2"/>
    </font>
    <font>
      <b/>
      <i/>
      <sz val="11"/>
      <color rgb="FF002060"/>
      <name val="Lato"/>
      <family val="2"/>
    </font>
    <font>
      <b/>
      <sz val="10"/>
      <color rgb="FF000000"/>
      <name val="Lato"/>
      <family val="2"/>
    </font>
    <font>
      <sz val="10"/>
      <color rgb="FF000000"/>
      <name val="Lato"/>
      <family val="2"/>
    </font>
    <font>
      <sz val="10"/>
      <color rgb="FF181717"/>
      <name val="Lato"/>
      <family val="2"/>
    </font>
    <font>
      <b/>
      <vertAlign val="superscript"/>
      <sz val="14"/>
      <color theme="0"/>
      <name val="Lato"/>
      <family val="2"/>
    </font>
    <font>
      <sz val="8"/>
      <color rgb="FF181717"/>
      <name val="Lato"/>
      <family val="2"/>
    </font>
    <font>
      <i/>
      <sz val="8"/>
      <color rgb="FF181717"/>
      <name val="Lato"/>
      <family val="2"/>
    </font>
    <font>
      <i/>
      <sz val="8"/>
      <color theme="1"/>
      <name val="Lato"/>
      <family val="2"/>
    </font>
    <font>
      <sz val="8"/>
      <color theme="1"/>
      <name val="Lato"/>
      <family val="2"/>
    </font>
    <font>
      <i/>
      <sz val="8"/>
      <color rgb="FF000000"/>
      <name val="Lato"/>
      <family val="2"/>
    </font>
    <font>
      <b/>
      <sz val="11"/>
      <color theme="1"/>
      <name val="Lato"/>
      <family val="2"/>
    </font>
    <font>
      <b/>
      <sz val="11"/>
      <color theme="0"/>
      <name val="Lato"/>
      <family val="2"/>
    </font>
    <font>
      <b/>
      <i/>
      <sz val="10"/>
      <color rgb="FF000000"/>
      <name val="Lato"/>
      <family val="2"/>
    </font>
    <font>
      <b/>
      <i/>
      <sz val="10"/>
      <color rgb="FF181717"/>
      <name val="Lato"/>
      <family val="2"/>
    </font>
    <font>
      <sz val="10"/>
      <color theme="1"/>
      <name val="Lato"/>
      <family val="2"/>
    </font>
    <font>
      <sz val="9"/>
      <color rgb="FF181717"/>
      <name val="Lato"/>
      <family val="2"/>
    </font>
    <font>
      <sz val="11"/>
      <color theme="0"/>
      <name val="Lato"/>
      <family val="2"/>
    </font>
    <font>
      <sz val="8"/>
      <name val="Lato"/>
      <family val="2"/>
    </font>
    <font>
      <sz val="11"/>
      <color rgb="FFFF0000"/>
      <name val="Lato"/>
      <family val="2"/>
    </font>
    <font>
      <sz val="10"/>
      <color rgb="FFFF0000"/>
      <name val="Lato"/>
      <family val="2"/>
    </font>
    <font>
      <sz val="8"/>
      <color rgb="FFFF0000"/>
      <name val="Lato"/>
      <family val="2"/>
    </font>
    <font>
      <i/>
      <sz val="9"/>
      <color theme="1"/>
      <name val="Lato"/>
      <family val="2"/>
    </font>
    <font>
      <i/>
      <sz val="8"/>
      <name val="Lato"/>
      <family val="2"/>
    </font>
    <font>
      <sz val="11"/>
      <color theme="1"/>
      <name val="Calibri"/>
      <family val="2"/>
    </font>
    <font>
      <sz val="9"/>
      <color theme="1"/>
      <name val="Lato"/>
      <family val="2"/>
    </font>
    <font>
      <sz val="11"/>
      <color theme="1"/>
      <name val="Aptos"/>
      <family val="2"/>
    </font>
    <font>
      <sz val="11"/>
      <color rgb="FF000000"/>
      <name val="Lato"/>
      <family val="2"/>
    </font>
    <font>
      <b/>
      <sz val="9"/>
      <color theme="0"/>
      <name val="Lato"/>
      <family val="2"/>
    </font>
    <font>
      <sz val="10"/>
      <color rgb="FF000000"/>
      <name val="Lato"/>
      <family val="2"/>
    </font>
    <font>
      <b/>
      <sz val="10"/>
      <color rgb="FF000000"/>
      <name val="Lato"/>
      <family val="2"/>
    </font>
    <font>
      <sz val="8"/>
      <color theme="1"/>
      <name val="Lato"/>
      <family val="2"/>
    </font>
    <font>
      <i/>
      <sz val="9"/>
      <color rgb="FF181717"/>
      <name val="Lato"/>
      <family val="2"/>
    </font>
    <font>
      <i/>
      <sz val="9"/>
      <color rgb="FF000000"/>
      <name val="Lato"/>
      <family val="2"/>
    </font>
  </fonts>
  <fills count="10">
    <fill>
      <patternFill patternType="none"/>
    </fill>
    <fill>
      <patternFill patternType="gray125"/>
    </fill>
    <fill>
      <patternFill patternType="solid">
        <fgColor rgb="FF00B0F0"/>
        <bgColor indexed="64"/>
      </patternFill>
    </fill>
    <fill>
      <patternFill patternType="solid">
        <fgColor theme="8" tint="0.79998168889431442"/>
        <bgColor indexed="64"/>
      </patternFill>
    </fill>
    <fill>
      <patternFill patternType="solid">
        <fgColor rgb="FF0070C0"/>
        <bgColor indexed="64"/>
      </patternFill>
    </fill>
    <fill>
      <patternFill patternType="solid">
        <fgColor rgb="FFE3E9F5"/>
        <bgColor indexed="64"/>
      </patternFill>
    </fill>
    <fill>
      <patternFill patternType="solid">
        <fgColor rgb="FF002060"/>
        <bgColor indexed="64"/>
      </patternFill>
    </fill>
    <fill>
      <patternFill patternType="solid">
        <fgColor rgb="FFC00000"/>
        <bgColor indexed="64"/>
      </patternFill>
    </fill>
    <fill>
      <patternFill patternType="solid">
        <fgColor rgb="FF00602B"/>
        <bgColor indexed="64"/>
      </patternFill>
    </fill>
    <fill>
      <patternFill patternType="solid">
        <fgColor rgb="FFE3E9F5"/>
        <bgColor rgb="FF000000"/>
      </patternFill>
    </fill>
  </fills>
  <borders count="8">
    <border>
      <left/>
      <right/>
      <top/>
      <bottom/>
      <diagonal/>
    </border>
    <border>
      <left style="thick">
        <color theme="0" tint="-4.9989318521683403E-2"/>
      </left>
      <right style="thick">
        <color theme="0" tint="-4.9989318521683403E-2"/>
      </right>
      <top style="thick">
        <color theme="0" tint="-4.9989318521683403E-2"/>
      </top>
      <bottom style="thick">
        <color theme="0" tint="-4.9989318521683403E-2"/>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thick">
        <color theme="0" tint="-4.9989318521683403E-2"/>
      </left>
      <right style="thick">
        <color theme="0" tint="-4.9989318521683403E-2"/>
      </right>
      <top style="thick">
        <color theme="0" tint="-4.9989318521683403E-2"/>
      </top>
      <bottom/>
      <diagonal/>
    </border>
    <border>
      <left style="thick">
        <color theme="0" tint="-4.9989318521683403E-2"/>
      </left>
      <right style="thick">
        <color theme="0" tint="-4.9989318521683403E-2"/>
      </right>
      <top/>
      <bottom style="thick">
        <color theme="0" tint="-4.9989318521683403E-2"/>
      </bottom>
      <diagonal/>
    </border>
    <border>
      <left/>
      <right style="medium">
        <color rgb="FFFFFFFF"/>
      </right>
      <top style="medium">
        <color rgb="FFFFFFFF"/>
      </top>
      <bottom style="thick">
        <color rgb="FFFFFFFF"/>
      </bottom>
      <diagonal/>
    </border>
    <border>
      <left/>
      <right style="medium">
        <color rgb="FFFFFFFF"/>
      </right>
      <top style="thick">
        <color rgb="FFFFFFFF"/>
      </top>
      <bottom style="medium">
        <color rgb="FFFFFFFF"/>
      </bottom>
      <diagonal/>
    </border>
  </borders>
  <cellStyleXfs count="2">
    <xf numFmtId="0" fontId="0" fillId="0" borderId="0"/>
    <xf numFmtId="164" fontId="1" fillId="0" borderId="0" applyFont="0" applyFill="0" applyBorder="0" applyAlignment="0" applyProtection="0"/>
  </cellStyleXfs>
  <cellXfs count="139">
    <xf numFmtId="0" fontId="0" fillId="0" borderId="0" xfId="0"/>
    <xf numFmtId="165" fontId="7" fillId="5" borderId="2" xfId="1" applyNumberFormat="1" applyFont="1" applyFill="1" applyBorder="1" applyAlignment="1" applyProtection="1">
      <alignment horizontal="center" vertical="center" wrapText="1" readingOrder="1"/>
    </xf>
    <xf numFmtId="165" fontId="7" fillId="0" borderId="3" xfId="1" applyNumberFormat="1" applyFont="1" applyFill="1" applyBorder="1" applyAlignment="1" applyProtection="1">
      <alignment vertical="center" wrapText="1" readingOrder="1"/>
    </xf>
    <xf numFmtId="164" fontId="7" fillId="0" borderId="3" xfId="1" applyFont="1" applyFill="1" applyBorder="1" applyAlignment="1" applyProtection="1">
      <alignment horizontal="right" vertical="center" wrapText="1" readingOrder="1"/>
    </xf>
    <xf numFmtId="164" fontId="7" fillId="3" borderId="3" xfId="1" applyFont="1" applyFill="1" applyBorder="1" applyAlignment="1" applyProtection="1">
      <alignment horizontal="right" vertical="center" wrapText="1" readingOrder="1"/>
    </xf>
    <xf numFmtId="165" fontId="7" fillId="0" borderId="3" xfId="1" applyNumberFormat="1" applyFont="1" applyFill="1" applyBorder="1" applyAlignment="1" applyProtection="1">
      <alignment horizontal="right" vertical="center" wrapText="1" readingOrder="1"/>
    </xf>
    <xf numFmtId="165" fontId="7" fillId="3" borderId="3" xfId="1" applyNumberFormat="1" applyFont="1" applyFill="1" applyBorder="1" applyAlignment="1" applyProtection="1">
      <alignment horizontal="right" vertical="center" wrapText="1" readingOrder="1"/>
    </xf>
    <xf numFmtId="166" fontId="7" fillId="0" borderId="3" xfId="1" applyNumberFormat="1" applyFont="1" applyFill="1" applyBorder="1" applyAlignment="1" applyProtection="1">
      <alignment horizontal="right" vertical="center" wrapText="1" readingOrder="1"/>
    </xf>
    <xf numFmtId="166" fontId="7" fillId="3" borderId="3" xfId="1" applyNumberFormat="1" applyFont="1" applyFill="1" applyBorder="1" applyAlignment="1" applyProtection="1">
      <alignment horizontal="right" vertical="center" wrapText="1" readingOrder="1"/>
    </xf>
    <xf numFmtId="0" fontId="2" fillId="0" borderId="0" xfId="0" applyFont="1"/>
    <xf numFmtId="0" fontId="2" fillId="0" borderId="0" xfId="0" applyFont="1" applyAlignment="1">
      <alignment wrapText="1"/>
    </xf>
    <xf numFmtId="0" fontId="15" fillId="0" borderId="0" xfId="0" applyFont="1"/>
    <xf numFmtId="0" fontId="10" fillId="0" borderId="0" xfId="0" applyFont="1"/>
    <xf numFmtId="0" fontId="2" fillId="0" borderId="0" xfId="0" applyFont="1" applyAlignment="1">
      <alignment horizontal="center"/>
    </xf>
    <xf numFmtId="0" fontId="4" fillId="4" borderId="1" xfId="0" applyFont="1" applyFill="1" applyBorder="1" applyAlignment="1">
      <alignment horizontal="centerContinuous" vertical="center"/>
    </xf>
    <xf numFmtId="0" fontId="10" fillId="0" borderId="0" xfId="0" applyFont="1" applyAlignment="1">
      <alignment vertical="top" wrapText="1"/>
    </xf>
    <xf numFmtId="0" fontId="3" fillId="0" borderId="0" xfId="0" applyFont="1"/>
    <xf numFmtId="0" fontId="4" fillId="2" borderId="1" xfId="0" applyFont="1" applyFill="1" applyBorder="1" applyAlignment="1">
      <alignment horizontal="centerContinuous" vertical="center"/>
    </xf>
    <xf numFmtId="0" fontId="3" fillId="0" borderId="0" xfId="0" applyFont="1" applyAlignment="1">
      <alignment wrapText="1"/>
    </xf>
    <xf numFmtId="0" fontId="10" fillId="0" borderId="0" xfId="0" applyFont="1" applyAlignment="1">
      <alignment vertical="top"/>
    </xf>
    <xf numFmtId="0" fontId="5" fillId="3" borderId="1" xfId="0" applyFont="1" applyFill="1" applyBorder="1" applyAlignment="1">
      <alignment horizontal="centerContinuous" vertical="center"/>
    </xf>
    <xf numFmtId="0" fontId="5" fillId="3" borderId="1" xfId="0" applyFont="1" applyFill="1" applyBorder="1" applyAlignment="1">
      <alignment horizontal="centerContinuous"/>
    </xf>
    <xf numFmtId="0" fontId="5" fillId="3" borderId="1" xfId="0" applyFont="1" applyFill="1" applyBorder="1" applyAlignment="1">
      <alignment horizontal="centerContinuous"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2" fillId="0" borderId="0" xfId="0" applyFont="1" applyAlignment="1">
      <alignment horizontal="center" vertical="center"/>
    </xf>
    <xf numFmtId="0" fontId="6" fillId="5" borderId="2" xfId="0" applyFont="1" applyFill="1" applyBorder="1" applyAlignment="1">
      <alignment horizontal="left" vertical="center" wrapText="1" indent="1" readingOrder="1"/>
    </xf>
    <xf numFmtId="0" fontId="7" fillId="5" borderId="2" xfId="0" applyFont="1" applyFill="1" applyBorder="1" applyAlignment="1">
      <alignment horizontal="center" vertical="center" wrapText="1" readingOrder="1"/>
    </xf>
    <xf numFmtId="166" fontId="7" fillId="5" borderId="2" xfId="1" applyNumberFormat="1" applyFont="1" applyFill="1" applyBorder="1" applyAlignment="1" applyProtection="1">
      <alignment vertical="center" wrapText="1" readingOrder="1"/>
    </xf>
    <xf numFmtId="166" fontId="7" fillId="5" borderId="2" xfId="1" applyNumberFormat="1" applyFont="1" applyFill="1" applyBorder="1" applyAlignment="1" applyProtection="1">
      <alignment horizontal="center" vertical="center" wrapText="1" readingOrder="1"/>
    </xf>
    <xf numFmtId="0" fontId="12" fillId="0" borderId="0" xfId="0" applyFont="1" applyAlignment="1">
      <alignment wrapText="1"/>
    </xf>
    <xf numFmtId="166" fontId="2" fillId="0" borderId="0" xfId="0" applyNumberFormat="1" applyFont="1"/>
    <xf numFmtId="0" fontId="6" fillId="0" borderId="2" xfId="0" applyFont="1" applyBorder="1" applyAlignment="1">
      <alignment horizontal="left" vertical="center" wrapText="1" indent="1" readingOrder="1"/>
    </xf>
    <xf numFmtId="0" fontId="7" fillId="0" borderId="2" xfId="0" applyFont="1" applyBorder="1" applyAlignment="1">
      <alignment horizontal="center" vertical="center" wrapText="1" readingOrder="1"/>
    </xf>
    <xf numFmtId="165" fontId="7" fillId="0" borderId="2" xfId="1" applyNumberFormat="1" applyFont="1" applyFill="1" applyBorder="1" applyAlignment="1" applyProtection="1">
      <alignment vertical="center" wrapText="1" readingOrder="1"/>
    </xf>
    <xf numFmtId="165" fontId="7" fillId="0" borderId="2" xfId="1" applyNumberFormat="1" applyFont="1" applyFill="1" applyBorder="1" applyAlignment="1" applyProtection="1">
      <alignment horizontal="center" vertical="center" wrapText="1" readingOrder="1"/>
    </xf>
    <xf numFmtId="166" fontId="7" fillId="0" borderId="2" xfId="1" applyNumberFormat="1" applyFont="1" applyFill="1" applyBorder="1" applyAlignment="1" applyProtection="1">
      <alignment horizontal="center" vertical="center" wrapText="1" readingOrder="1"/>
    </xf>
    <xf numFmtId="164" fontId="7" fillId="0" borderId="2" xfId="1" applyFont="1" applyFill="1" applyBorder="1" applyAlignment="1" applyProtection="1">
      <alignment horizontal="center" vertical="center" wrapText="1" readingOrder="1"/>
    </xf>
    <xf numFmtId="165" fontId="7" fillId="5" borderId="2" xfId="1" applyNumberFormat="1" applyFont="1" applyFill="1" applyBorder="1" applyAlignment="1" applyProtection="1">
      <alignment vertical="center" wrapText="1" readingOrder="1"/>
    </xf>
    <xf numFmtId="164" fontId="7" fillId="5" borderId="2" xfId="1" applyFont="1" applyFill="1" applyBorder="1" applyAlignment="1" applyProtection="1">
      <alignment horizontal="center" vertical="center" wrapText="1" readingOrder="1"/>
    </xf>
    <xf numFmtId="166" fontId="7" fillId="0" borderId="2" xfId="1" applyNumberFormat="1" applyFont="1" applyFill="1" applyBorder="1" applyAlignment="1" applyProtection="1">
      <alignment vertical="center" wrapText="1" readingOrder="1"/>
    </xf>
    <xf numFmtId="0" fontId="12" fillId="0" borderId="0" xfId="0" applyFont="1" applyAlignment="1">
      <alignment vertical="center" wrapText="1"/>
    </xf>
    <xf numFmtId="0" fontId="28" fillId="0" borderId="0" xfId="0" applyFont="1" applyAlignment="1">
      <alignment vertical="center"/>
    </xf>
    <xf numFmtId="49" fontId="29" fillId="0" borderId="0" xfId="0" applyNumberFormat="1" applyFont="1"/>
    <xf numFmtId="166" fontId="7" fillId="9" borderId="2" xfId="1" applyNumberFormat="1" applyFont="1" applyFill="1" applyBorder="1" applyAlignment="1" applyProtection="1">
      <alignment vertical="center" wrapText="1" readingOrder="1"/>
    </xf>
    <xf numFmtId="166" fontId="7" fillId="9" borderId="6" xfId="1" applyNumberFormat="1" applyFont="1" applyFill="1" applyBorder="1" applyAlignment="1" applyProtection="1">
      <alignment vertical="center" wrapText="1" readingOrder="1"/>
    </xf>
    <xf numFmtId="165" fontId="7" fillId="9" borderId="6" xfId="1" applyNumberFormat="1" applyFont="1" applyFill="1" applyBorder="1" applyAlignment="1" applyProtection="1">
      <alignment vertical="center" wrapText="1" readingOrder="1"/>
    </xf>
    <xf numFmtId="0" fontId="31" fillId="0" borderId="0" xfId="0" applyFont="1"/>
    <xf numFmtId="0" fontId="14" fillId="0" borderId="0" xfId="0" applyFont="1" applyAlignment="1">
      <alignment vertical="center" wrapText="1"/>
    </xf>
    <xf numFmtId="0" fontId="22" fillId="0" borderId="0" xfId="0" applyFont="1"/>
    <xf numFmtId="0" fontId="21" fillId="0" borderId="0" xfId="0" applyFont="1"/>
    <xf numFmtId="0" fontId="22" fillId="0" borderId="0" xfId="0" applyFont="1" applyAlignment="1">
      <alignment vertical="top" wrapText="1"/>
    </xf>
    <xf numFmtId="0" fontId="6" fillId="3" borderId="3" xfId="0" applyFont="1" applyFill="1" applyBorder="1" applyAlignment="1">
      <alignment horizontal="left" vertical="center" wrapText="1" indent="1" readingOrder="1"/>
    </xf>
    <xf numFmtId="0" fontId="7" fillId="3" borderId="3" xfId="0" applyFont="1" applyFill="1" applyBorder="1" applyAlignment="1">
      <alignment horizontal="center" vertical="center" wrapText="1" readingOrder="1"/>
    </xf>
    <xf numFmtId="165" fontId="8" fillId="3" borderId="3" xfId="1" applyNumberFormat="1" applyFont="1" applyFill="1" applyBorder="1" applyAlignment="1" applyProtection="1">
      <alignment horizontal="center" vertical="center" wrapText="1" readingOrder="1"/>
    </xf>
    <xf numFmtId="164" fontId="8" fillId="3" borderId="3" xfId="1" applyFont="1" applyFill="1" applyBorder="1" applyAlignment="1" applyProtection="1">
      <alignment horizontal="center" vertical="center" wrapText="1" readingOrder="1"/>
    </xf>
    <xf numFmtId="165" fontId="7" fillId="0" borderId="3" xfId="1" applyNumberFormat="1" applyFont="1" applyFill="1" applyBorder="1" applyAlignment="1" applyProtection="1">
      <alignment horizontal="center" vertical="center" wrapText="1" readingOrder="1"/>
    </xf>
    <xf numFmtId="0" fontId="13" fillId="0" borderId="0" xfId="0" applyFont="1" applyAlignment="1">
      <alignment wrapText="1"/>
    </xf>
    <xf numFmtId="0" fontId="6" fillId="0" borderId="3" xfId="0" applyFont="1" applyBorder="1" applyAlignment="1">
      <alignment horizontal="left" vertical="center" wrapText="1" indent="1" readingOrder="1"/>
    </xf>
    <xf numFmtId="0" fontId="7" fillId="0" borderId="3" xfId="0" applyFont="1" applyBorder="1" applyAlignment="1">
      <alignment horizontal="center" vertical="center" wrapText="1" readingOrder="1"/>
    </xf>
    <xf numFmtId="164" fontId="8" fillId="0" borderId="3" xfId="1" applyFont="1" applyFill="1" applyBorder="1" applyAlignment="1" applyProtection="1">
      <alignment horizontal="center" vertical="center" wrapText="1" readingOrder="1"/>
    </xf>
    <xf numFmtId="165" fontId="8" fillId="0" borderId="3" xfId="1" applyNumberFormat="1" applyFont="1" applyFill="1" applyBorder="1" applyAlignment="1" applyProtection="1">
      <alignment horizontal="center" vertical="center" wrapText="1" readingOrder="1"/>
    </xf>
    <xf numFmtId="0" fontId="27" fillId="0" borderId="0" xfId="0" applyFont="1" applyAlignment="1">
      <alignment wrapText="1"/>
    </xf>
    <xf numFmtId="166" fontId="8" fillId="3" borderId="3" xfId="1" applyNumberFormat="1" applyFont="1" applyFill="1" applyBorder="1" applyAlignment="1" applyProtection="1">
      <alignment horizontal="center" vertical="center" wrapText="1" readingOrder="1"/>
    </xf>
    <xf numFmtId="0" fontId="13" fillId="0" borderId="0" xfId="0" applyFont="1" applyAlignment="1">
      <alignment vertical="center" wrapText="1"/>
    </xf>
    <xf numFmtId="166" fontId="7" fillId="0" borderId="3" xfId="1" applyNumberFormat="1" applyFont="1" applyFill="1" applyBorder="1" applyAlignment="1" applyProtection="1">
      <alignment vertical="center" wrapText="1" readingOrder="1"/>
    </xf>
    <xf numFmtId="166" fontId="7" fillId="0" borderId="3" xfId="1" applyNumberFormat="1" applyFont="1" applyFill="1" applyBorder="1" applyAlignment="1" applyProtection="1">
      <alignment horizontal="center" vertical="center" wrapText="1" readingOrder="1"/>
    </xf>
    <xf numFmtId="166" fontId="8" fillId="0" borderId="3" xfId="1" applyNumberFormat="1" applyFont="1" applyFill="1" applyBorder="1" applyAlignment="1" applyProtection="1">
      <alignment horizontal="center" vertical="center" wrapText="1" readingOrder="1"/>
    </xf>
    <xf numFmtId="165" fontId="24" fillId="0" borderId="3" xfId="1" applyNumberFormat="1" applyFont="1" applyFill="1" applyBorder="1" applyAlignment="1" applyProtection="1">
      <alignment vertical="center" wrapText="1" readingOrder="1"/>
    </xf>
    <xf numFmtId="165" fontId="24" fillId="0" borderId="3" xfId="1" applyNumberFormat="1" applyFont="1" applyFill="1" applyBorder="1" applyAlignment="1" applyProtection="1">
      <alignment horizontal="center" vertical="center" wrapText="1" readingOrder="1"/>
    </xf>
    <xf numFmtId="0" fontId="23" fillId="0" borderId="0" xfId="0" applyFont="1"/>
    <xf numFmtId="0" fontId="25" fillId="0" borderId="0" xfId="0" applyFont="1" applyAlignment="1">
      <alignment wrapText="1"/>
    </xf>
    <xf numFmtId="165" fontId="7" fillId="5" borderId="3" xfId="1" applyNumberFormat="1" applyFont="1" applyFill="1" applyBorder="1" applyAlignment="1" applyProtection="1">
      <alignment vertical="center" wrapText="1" readingOrder="1"/>
    </xf>
    <xf numFmtId="165" fontId="7" fillId="5" borderId="3" xfId="1" applyNumberFormat="1" applyFont="1" applyFill="1" applyBorder="1" applyAlignment="1" applyProtection="1">
      <alignment horizontal="center" vertical="center" wrapText="1" readingOrder="1"/>
    </xf>
    <xf numFmtId="0" fontId="13" fillId="0" borderId="0" xfId="0" applyFont="1"/>
    <xf numFmtId="164" fontId="33" fillId="0" borderId="3" xfId="1" applyFont="1" applyFill="1" applyBorder="1" applyAlignment="1" applyProtection="1">
      <alignment horizontal="right" vertical="center" wrapText="1" readingOrder="1"/>
    </xf>
    <xf numFmtId="164" fontId="33" fillId="3" borderId="3" xfId="1" applyFont="1" applyFill="1" applyBorder="1" applyAlignment="1" applyProtection="1">
      <alignment horizontal="right" vertical="center" wrapText="1" readingOrder="1"/>
    </xf>
    <xf numFmtId="0" fontId="34" fillId="0" borderId="3" xfId="0" applyFont="1" applyBorder="1" applyAlignment="1">
      <alignment horizontal="left" vertical="center" wrapText="1" indent="1" readingOrder="1"/>
    </xf>
    <xf numFmtId="0" fontId="33" fillId="0" borderId="3" xfId="0" applyFont="1" applyBorder="1" applyAlignment="1">
      <alignment horizontal="center" vertical="center" wrapText="1" readingOrder="1"/>
    </xf>
    <xf numFmtId="165" fontId="33" fillId="3" borderId="3" xfId="1" applyNumberFormat="1" applyFont="1" applyFill="1" applyBorder="1" applyAlignment="1" applyProtection="1">
      <alignment horizontal="right" vertical="center" wrapText="1" readingOrder="1"/>
    </xf>
    <xf numFmtId="166" fontId="33" fillId="0" borderId="3" xfId="1" applyNumberFormat="1" applyFont="1" applyFill="1" applyBorder="1" applyAlignment="1" applyProtection="1">
      <alignment horizontal="right" vertical="center" wrapText="1" readingOrder="1"/>
    </xf>
    <xf numFmtId="0" fontId="34" fillId="3" borderId="3" xfId="0" applyFont="1" applyFill="1" applyBorder="1" applyAlignment="1">
      <alignment horizontal="left" vertical="center" wrapText="1" indent="1" readingOrder="1"/>
    </xf>
    <xf numFmtId="0" fontId="33" fillId="3" borderId="3" xfId="0" applyFont="1" applyFill="1" applyBorder="1" applyAlignment="1">
      <alignment horizontal="center" vertical="center" wrapText="1" readingOrder="1"/>
    </xf>
    <xf numFmtId="0" fontId="35" fillId="0" borderId="0" xfId="0" applyFont="1"/>
    <xf numFmtId="166" fontId="33" fillId="3" borderId="3" xfId="1" applyNumberFormat="1" applyFont="1" applyFill="1" applyBorder="1" applyAlignment="1" applyProtection="1">
      <alignment horizontal="right" vertical="center" wrapText="1" readingOrder="1"/>
    </xf>
    <xf numFmtId="0" fontId="29" fillId="0" borderId="0" xfId="0" applyFont="1"/>
    <xf numFmtId="165" fontId="7" fillId="0" borderId="3" xfId="1" applyNumberFormat="1" applyFont="1" applyBorder="1" applyAlignment="1" applyProtection="1">
      <alignment vertical="center" wrapText="1" readingOrder="1"/>
    </xf>
    <xf numFmtId="0" fontId="4" fillId="4" borderId="1" xfId="0" applyFont="1" applyFill="1" applyBorder="1" applyAlignment="1">
      <alignment horizontal="centerContinuous" vertical="center" wrapText="1"/>
    </xf>
    <xf numFmtId="164" fontId="7" fillId="0" borderId="0" xfId="1" applyFont="1" applyFill="1" applyBorder="1" applyAlignment="1" applyProtection="1">
      <alignment vertical="center" wrapText="1" readingOrder="1"/>
    </xf>
    <xf numFmtId="0" fontId="20" fillId="0" borderId="0" xfId="0" applyFont="1"/>
    <xf numFmtId="164" fontId="7" fillId="3" borderId="0" xfId="1" applyFont="1" applyFill="1" applyBorder="1" applyAlignment="1" applyProtection="1">
      <alignment vertical="center" wrapText="1" readingOrder="1"/>
    </xf>
    <xf numFmtId="0" fontId="6" fillId="5" borderId="3" xfId="0" applyFont="1" applyFill="1" applyBorder="1" applyAlignment="1">
      <alignment horizontal="left" vertical="center" wrapText="1" indent="1" readingOrder="1"/>
    </xf>
    <xf numFmtId="0" fontId="7" fillId="5" borderId="3" xfId="0" applyFont="1" applyFill="1" applyBorder="1" applyAlignment="1">
      <alignment horizontal="center" vertical="center" wrapText="1" readingOrder="1"/>
    </xf>
    <xf numFmtId="164" fontId="7" fillId="5" borderId="0" xfId="1" applyFont="1" applyFill="1" applyBorder="1" applyAlignment="1" applyProtection="1">
      <alignment vertical="center" wrapText="1" readingOrder="1"/>
    </xf>
    <xf numFmtId="0" fontId="19" fillId="0" borderId="0" xfId="0" applyFont="1"/>
    <xf numFmtId="0" fontId="16" fillId="6" borderId="1" xfId="0" applyFont="1" applyFill="1" applyBorder="1" applyAlignment="1">
      <alignment horizontal="centerContinuous" vertical="center"/>
    </xf>
    <xf numFmtId="0" fontId="16" fillId="6" borderId="1" xfId="0" applyFont="1" applyFill="1" applyBorder="1" applyAlignment="1">
      <alignment horizontal="centerContinuous"/>
    </xf>
    <xf numFmtId="0" fontId="16" fillId="7" borderId="1" xfId="0" applyFont="1" applyFill="1" applyBorder="1" applyAlignment="1">
      <alignment horizontal="centerContinuous" vertical="center"/>
    </xf>
    <xf numFmtId="0" fontId="16" fillId="7" borderId="1" xfId="0" applyFont="1" applyFill="1" applyBorder="1" applyAlignment="1">
      <alignment horizontal="centerContinuous"/>
    </xf>
    <xf numFmtId="0" fontId="16" fillId="2" borderId="1" xfId="0" applyFont="1" applyFill="1" applyBorder="1" applyAlignment="1">
      <alignment horizontal="centerContinuous" vertical="center"/>
    </xf>
    <xf numFmtId="0" fontId="16" fillId="2" borderId="1" xfId="0" applyFont="1" applyFill="1" applyBorder="1" applyAlignment="1">
      <alignment horizontal="centerContinuous"/>
    </xf>
    <xf numFmtId="0" fontId="16" fillId="8" borderId="1" xfId="0" applyFont="1" applyFill="1" applyBorder="1" applyAlignment="1">
      <alignment horizontal="centerContinuous" vertical="center"/>
    </xf>
    <xf numFmtId="0" fontId="16" fillId="8" borderId="1" xfId="0" applyFont="1" applyFill="1" applyBorder="1" applyAlignment="1">
      <alignment horizontal="centerContinuous"/>
    </xf>
    <xf numFmtId="0" fontId="16" fillId="6" borderId="1" xfId="0" applyFont="1" applyFill="1" applyBorder="1" applyAlignment="1">
      <alignment horizontal="center" vertical="center"/>
    </xf>
    <xf numFmtId="0" fontId="16" fillId="7" borderId="1" xfId="0" applyFont="1" applyFill="1" applyBorder="1" applyAlignment="1">
      <alignment horizontal="center" vertical="center"/>
    </xf>
    <xf numFmtId="0" fontId="16" fillId="2" borderId="1" xfId="0" applyFont="1" applyFill="1" applyBorder="1" applyAlignment="1">
      <alignment horizontal="center" vertical="center"/>
    </xf>
    <xf numFmtId="0" fontId="16" fillId="8" borderId="1" xfId="0" applyFont="1" applyFill="1" applyBorder="1" applyAlignment="1">
      <alignment horizontal="center" vertical="center"/>
    </xf>
    <xf numFmtId="165" fontId="17" fillId="5" borderId="3" xfId="1" applyNumberFormat="1" applyFont="1" applyFill="1" applyBorder="1" applyAlignment="1" applyProtection="1">
      <alignment horizontal="left" vertical="center" wrapText="1" readingOrder="1"/>
    </xf>
    <xf numFmtId="165" fontId="18" fillId="5" borderId="3" xfId="1" applyNumberFormat="1" applyFont="1" applyFill="1" applyBorder="1" applyAlignment="1" applyProtection="1">
      <alignment horizontal="left" vertical="center" wrapText="1" readingOrder="1"/>
    </xf>
    <xf numFmtId="165" fontId="8" fillId="5" borderId="3" xfId="1" applyNumberFormat="1" applyFont="1" applyFill="1" applyBorder="1" applyAlignment="1" applyProtection="1">
      <alignment horizontal="center" vertical="center" wrapText="1" readingOrder="1"/>
    </xf>
    <xf numFmtId="164" fontId="8" fillId="5" borderId="3" xfId="1" applyFont="1" applyFill="1" applyBorder="1" applyAlignment="1" applyProtection="1">
      <alignment horizontal="center" vertical="center" wrapText="1" readingOrder="1"/>
    </xf>
    <xf numFmtId="0" fontId="12" fillId="0" borderId="0" xfId="0" applyFont="1"/>
    <xf numFmtId="165" fontId="17" fillId="0" borderId="3" xfId="1" applyNumberFormat="1" applyFont="1" applyFill="1" applyBorder="1" applyAlignment="1" applyProtection="1">
      <alignment horizontal="left" vertical="center" wrapText="1" readingOrder="1"/>
    </xf>
    <xf numFmtId="164" fontId="7" fillId="0" borderId="3" xfId="1" applyFont="1" applyFill="1" applyBorder="1" applyAlignment="1" applyProtection="1">
      <alignment horizontal="center" vertical="center" wrapText="1" readingOrder="1"/>
    </xf>
    <xf numFmtId="164" fontId="18" fillId="0" borderId="3" xfId="1" applyFont="1" applyFill="1" applyBorder="1" applyAlignment="1" applyProtection="1">
      <alignment horizontal="left" vertical="center" wrapText="1" readingOrder="1"/>
    </xf>
    <xf numFmtId="164" fontId="7" fillId="5" borderId="3" xfId="1" applyFont="1" applyFill="1" applyBorder="1" applyAlignment="1" applyProtection="1">
      <alignment horizontal="center" vertical="center" wrapText="1" readingOrder="1"/>
    </xf>
    <xf numFmtId="0" fontId="36" fillId="0" borderId="0" xfId="0" applyFont="1"/>
    <xf numFmtId="165" fontId="18" fillId="0" borderId="3" xfId="1" applyNumberFormat="1" applyFont="1" applyFill="1" applyBorder="1" applyAlignment="1" applyProtection="1">
      <alignment horizontal="left" vertical="center" wrapText="1" readingOrder="1"/>
    </xf>
    <xf numFmtId="0" fontId="26" fillId="0" borderId="0" xfId="0" applyFont="1"/>
    <xf numFmtId="166" fontId="8" fillId="5" borderId="3" xfId="1" applyNumberFormat="1" applyFont="1" applyFill="1" applyBorder="1" applyAlignment="1" applyProtection="1">
      <alignment horizontal="center" vertical="center" wrapText="1" readingOrder="1"/>
    </xf>
    <xf numFmtId="0" fontId="36" fillId="0" borderId="0" xfId="0" applyFont="1" applyAlignment="1">
      <alignment wrapText="1"/>
    </xf>
    <xf numFmtId="165" fontId="8" fillId="0" borderId="3" xfId="1" quotePrefix="1" applyNumberFormat="1" applyFont="1" applyFill="1" applyBorder="1" applyAlignment="1" applyProtection="1">
      <alignment horizontal="center" vertical="center" wrapText="1" readingOrder="1"/>
    </xf>
    <xf numFmtId="165" fontId="17" fillId="9" borderId="3" xfId="1" applyNumberFormat="1" applyFont="1" applyFill="1" applyBorder="1" applyAlignment="1" applyProtection="1">
      <alignment vertical="center" wrapText="1" readingOrder="1"/>
    </xf>
    <xf numFmtId="165" fontId="7" fillId="9" borderId="7" xfId="1" applyNumberFormat="1" applyFont="1" applyFill="1" applyBorder="1" applyAlignment="1" applyProtection="1">
      <alignment vertical="center" wrapText="1" readingOrder="1"/>
    </xf>
    <xf numFmtId="165" fontId="18" fillId="9" borderId="7" xfId="1" applyNumberFormat="1" applyFont="1" applyFill="1" applyBorder="1" applyAlignment="1" applyProtection="1">
      <alignment vertical="center" wrapText="1" readingOrder="1"/>
    </xf>
    <xf numFmtId="165" fontId="8" fillId="9" borderId="7" xfId="1" applyNumberFormat="1" applyFont="1" applyFill="1" applyBorder="1" applyAlignment="1" applyProtection="1">
      <alignment vertical="center" wrapText="1" readingOrder="1"/>
    </xf>
    <xf numFmtId="0" fontId="37" fillId="0" borderId="0" xfId="0" applyFont="1" applyAlignment="1">
      <alignment wrapText="1"/>
    </xf>
    <xf numFmtId="0" fontId="26" fillId="0" borderId="0" xfId="0" applyFont="1" applyAlignment="1">
      <alignment wrapText="1"/>
    </xf>
    <xf numFmtId="164" fontId="8" fillId="0" borderId="3" xfId="1" quotePrefix="1" applyFont="1" applyFill="1" applyBorder="1" applyAlignment="1" applyProtection="1">
      <alignment horizontal="center" vertical="center" wrapText="1" readingOrder="1"/>
    </xf>
    <xf numFmtId="0" fontId="36" fillId="0" borderId="0" xfId="0" applyFont="1" applyAlignment="1">
      <alignment vertical="center" wrapText="1"/>
    </xf>
    <xf numFmtId="0" fontId="30" fillId="0" borderId="0" xfId="0" applyFont="1" applyAlignment="1">
      <alignment horizontal="left" vertical="center" indent="2"/>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22" fillId="0" borderId="0" xfId="0" applyFont="1" applyAlignment="1">
      <alignment horizontal="left" vertical="top"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10" fillId="0" borderId="0" xfId="0" applyFont="1" applyAlignment="1">
      <alignment horizontal="left" vertical="top" wrapText="1"/>
    </xf>
  </cellXfs>
  <cellStyles count="2">
    <cellStyle name="Comma" xfId="1" builtinId="3"/>
    <cellStyle name="Normal" xfId="0" builtinId="0"/>
  </cellStyles>
  <dxfs count="0"/>
  <tableStyles count="1" defaultTableStyle="TableStyleMedium2" defaultPivotStyle="PivotStyleLight16">
    <tableStyle name="Invisible" pivot="0" table="0" count="0" xr9:uid="{3779DC59-B561-495E-B955-76BF2F5FD00A}"/>
  </tableStyles>
  <colors>
    <mruColors>
      <color rgb="FFE3E9F5"/>
      <color rgb="FF0060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92C92-DE6A-4DA2-83E4-E401B0C380D7}">
  <sheetPr>
    <tabColor theme="4"/>
  </sheetPr>
  <dimension ref="B2:V82"/>
  <sheetViews>
    <sheetView showGridLines="0" zoomScale="85" zoomScaleNormal="85" workbookViewId="0">
      <pane xSplit="4" ySplit="6" topLeftCell="E7" activePane="bottomRight" state="frozen"/>
      <selection pane="topRight" activeCell="P3" sqref="P3"/>
      <selection pane="bottomLeft" activeCell="P3" sqref="P3"/>
      <selection pane="bottomRight" activeCell="T16" sqref="T16"/>
    </sheetView>
  </sheetViews>
  <sheetFormatPr defaultColWidth="9.140625" defaultRowHeight="18" x14ac:dyDescent="0.35"/>
  <cols>
    <col min="1" max="1" width="9.140625" style="9"/>
    <col min="2" max="2" width="73.5703125" style="9" bestFit="1" customWidth="1"/>
    <col min="3" max="3" width="28.7109375" style="9" customWidth="1"/>
    <col min="4" max="4" width="10.28515625" style="9" customWidth="1"/>
    <col min="5" max="5" width="11" style="9" bestFit="1" customWidth="1"/>
    <col min="6" max="7" width="10.7109375" style="9" bestFit="1" customWidth="1"/>
    <col min="8" max="8" width="10.85546875" style="9" bestFit="1" customWidth="1"/>
    <col min="9" max="10" width="10.7109375" style="9" bestFit="1" customWidth="1"/>
    <col min="11" max="11" width="10.7109375" style="9" customWidth="1"/>
    <col min="12" max="12" width="8.85546875" style="9" customWidth="1"/>
    <col min="13" max="13" width="10.85546875" style="9" bestFit="1" customWidth="1"/>
    <col min="14" max="14" width="9" style="9" customWidth="1"/>
    <col min="15" max="15" width="12" style="9" customWidth="1"/>
    <col min="16" max="16" width="10" style="9" bestFit="1" customWidth="1"/>
    <col min="17" max="17" width="10.85546875" style="9" bestFit="1" customWidth="1"/>
    <col min="18" max="18" width="13.5703125" style="9" bestFit="1" customWidth="1"/>
    <col min="19" max="19" width="2.7109375" style="9" customWidth="1"/>
    <col min="20" max="20" width="63" style="10" customWidth="1"/>
    <col min="21" max="21" width="12.85546875" style="9" bestFit="1" customWidth="1"/>
    <col min="22" max="22" width="139" style="9" customWidth="1"/>
    <col min="23" max="16384" width="9.140625" style="9"/>
  </cols>
  <sheetData>
    <row r="2" spans="2:22" ht="18.75" thickBot="1" x14ac:dyDescent="0.4">
      <c r="B2" s="11" t="s">
        <v>24</v>
      </c>
      <c r="P2" s="9">
        <f>+O2+1</f>
        <v>1</v>
      </c>
    </row>
    <row r="3" spans="2:22" ht="26.25" thickTop="1" thickBot="1" x14ac:dyDescent="0.4">
      <c r="B3" s="12" t="s">
        <v>25</v>
      </c>
      <c r="C3" s="13"/>
      <c r="E3" s="14" t="s">
        <v>26</v>
      </c>
      <c r="F3" s="14"/>
      <c r="G3" s="14"/>
      <c r="H3" s="14"/>
      <c r="I3" s="14"/>
      <c r="J3" s="14"/>
      <c r="K3" s="14"/>
      <c r="L3" s="14"/>
      <c r="M3" s="14"/>
      <c r="N3" s="14"/>
      <c r="O3" s="14"/>
      <c r="P3" s="14"/>
      <c r="Q3" s="14"/>
      <c r="R3" s="14"/>
    </row>
    <row r="4" spans="2:22" s="16" customFormat="1" ht="36.75" customHeight="1" thickTop="1" thickBot="1" x14ac:dyDescent="0.5">
      <c r="B4" s="15" t="s">
        <v>27</v>
      </c>
      <c r="C4" s="15"/>
      <c r="E4" s="17" t="s">
        <v>28</v>
      </c>
      <c r="F4" s="17"/>
      <c r="G4" s="17"/>
      <c r="H4" s="17"/>
      <c r="I4" s="17"/>
      <c r="J4" s="17"/>
      <c r="K4" s="17"/>
      <c r="L4" s="17" t="s">
        <v>29</v>
      </c>
      <c r="M4" s="17"/>
      <c r="N4" s="17"/>
      <c r="O4" s="17"/>
      <c r="P4" s="17"/>
      <c r="Q4" s="17"/>
      <c r="R4" s="17" t="s">
        <v>30</v>
      </c>
      <c r="T4" s="18"/>
    </row>
    <row r="5" spans="2:22" ht="31.5" customHeight="1" thickTop="1" thickBot="1" x14ac:dyDescent="0.4">
      <c r="B5" s="19" t="s">
        <v>31</v>
      </c>
      <c r="E5" s="20" t="s">
        <v>32</v>
      </c>
      <c r="F5" s="21"/>
      <c r="G5" s="21"/>
      <c r="H5" s="20" t="s">
        <v>33</v>
      </c>
      <c r="I5" s="21"/>
      <c r="J5" s="131" t="s">
        <v>34</v>
      </c>
      <c r="K5" s="20" t="s">
        <v>35</v>
      </c>
      <c r="L5" s="20" t="s">
        <v>36</v>
      </c>
      <c r="M5" s="20"/>
      <c r="N5" s="22"/>
      <c r="O5" s="23" t="s">
        <v>33</v>
      </c>
      <c r="P5" s="23" t="s">
        <v>34</v>
      </c>
      <c r="Q5" s="23" t="s">
        <v>35</v>
      </c>
      <c r="R5" s="133" t="s">
        <v>37</v>
      </c>
      <c r="T5" s="133" t="s">
        <v>38</v>
      </c>
    </row>
    <row r="6" spans="2:22" s="25" customFormat="1" ht="37.5" thickTop="1" thickBot="1" x14ac:dyDescent="0.3">
      <c r="B6" s="23" t="s">
        <v>39</v>
      </c>
      <c r="C6" s="23" t="s">
        <v>0</v>
      </c>
      <c r="D6" s="23" t="s">
        <v>40</v>
      </c>
      <c r="E6" s="23" t="s">
        <v>41</v>
      </c>
      <c r="F6" s="23" t="s">
        <v>36</v>
      </c>
      <c r="G6" s="23" t="s">
        <v>42</v>
      </c>
      <c r="H6" s="23" t="s">
        <v>43</v>
      </c>
      <c r="I6" s="23" t="s">
        <v>42</v>
      </c>
      <c r="J6" s="132"/>
      <c r="K6" s="23" t="s">
        <v>44</v>
      </c>
      <c r="L6" s="23" t="s">
        <v>45</v>
      </c>
      <c r="M6" s="23" t="s">
        <v>46</v>
      </c>
      <c r="N6" s="24" t="s">
        <v>47</v>
      </c>
      <c r="O6" s="23" t="s">
        <v>48</v>
      </c>
      <c r="P6" s="23" t="s">
        <v>49</v>
      </c>
      <c r="Q6" s="23" t="s">
        <v>50</v>
      </c>
      <c r="R6" s="134"/>
      <c r="T6" s="133"/>
    </row>
    <row r="7" spans="2:22" ht="19.5" thickTop="1" thickBot="1" x14ac:dyDescent="0.4">
      <c r="B7" s="26" t="s">
        <v>51</v>
      </c>
      <c r="C7" s="26" t="s">
        <v>52</v>
      </c>
      <c r="D7" s="27" t="s">
        <v>53</v>
      </c>
      <c r="E7" s="28">
        <v>10200</v>
      </c>
      <c r="F7" s="29">
        <v>6900</v>
      </c>
      <c r="G7" s="29">
        <v>4300</v>
      </c>
      <c r="H7" s="1">
        <v>0</v>
      </c>
      <c r="I7" s="1">
        <v>0</v>
      </c>
      <c r="J7" s="1">
        <v>0</v>
      </c>
      <c r="K7" s="29">
        <v>2000</v>
      </c>
      <c r="L7" s="1">
        <v>0</v>
      </c>
      <c r="M7" s="1">
        <v>300</v>
      </c>
      <c r="N7" s="1">
        <v>0</v>
      </c>
      <c r="O7" s="1">
        <v>300</v>
      </c>
      <c r="P7" s="1">
        <v>0</v>
      </c>
      <c r="Q7" s="1">
        <v>270</v>
      </c>
      <c r="R7" s="1">
        <v>390</v>
      </c>
      <c r="T7" s="30"/>
      <c r="U7" s="31"/>
      <c r="V7" s="31"/>
    </row>
    <row r="8" spans="2:22" ht="19.5" thickTop="1" thickBot="1" x14ac:dyDescent="0.4">
      <c r="B8" s="32" t="s">
        <v>51</v>
      </c>
      <c r="C8" s="32" t="s">
        <v>54</v>
      </c>
      <c r="D8" s="33" t="s">
        <v>55</v>
      </c>
      <c r="E8" s="34">
        <v>99</v>
      </c>
      <c r="F8" s="35">
        <v>69</v>
      </c>
      <c r="G8" s="35">
        <v>59</v>
      </c>
      <c r="H8" s="35">
        <v>0</v>
      </c>
      <c r="I8" s="35">
        <v>0</v>
      </c>
      <c r="J8" s="35">
        <v>0</v>
      </c>
      <c r="K8" s="36">
        <v>0</v>
      </c>
      <c r="L8" s="35">
        <v>3.85</v>
      </c>
      <c r="M8" s="37">
        <v>3.85</v>
      </c>
      <c r="N8" s="35">
        <v>0</v>
      </c>
      <c r="O8" s="37">
        <v>0</v>
      </c>
      <c r="P8" s="35">
        <v>0</v>
      </c>
      <c r="Q8" s="37">
        <v>0</v>
      </c>
      <c r="R8" s="37">
        <v>4.5999999999999996</v>
      </c>
      <c r="T8" s="30"/>
      <c r="U8" s="31"/>
      <c r="V8" s="31"/>
    </row>
    <row r="9" spans="2:22" ht="19.5" thickTop="1" thickBot="1" x14ac:dyDescent="0.4">
      <c r="B9" s="26" t="s">
        <v>51</v>
      </c>
      <c r="C9" s="26" t="s">
        <v>56</v>
      </c>
      <c r="D9" s="27" t="s">
        <v>55</v>
      </c>
      <c r="E9" s="38">
        <v>0</v>
      </c>
      <c r="F9" s="1">
        <v>0</v>
      </c>
      <c r="G9" s="1">
        <v>0</v>
      </c>
      <c r="H9" s="1">
        <v>49</v>
      </c>
      <c r="I9" s="1">
        <v>29</v>
      </c>
      <c r="J9" s="1">
        <v>0</v>
      </c>
      <c r="K9" s="29">
        <v>0</v>
      </c>
      <c r="L9" s="1">
        <v>0</v>
      </c>
      <c r="M9" s="1">
        <v>0</v>
      </c>
      <c r="N9" s="1">
        <v>0</v>
      </c>
      <c r="O9" s="39">
        <v>6.2</v>
      </c>
      <c r="P9" s="1">
        <v>0</v>
      </c>
      <c r="Q9" s="1">
        <v>0</v>
      </c>
      <c r="R9" s="39">
        <v>6.9</v>
      </c>
      <c r="T9" s="30"/>
      <c r="U9" s="31"/>
      <c r="V9" s="31"/>
    </row>
    <row r="10" spans="2:22" ht="19.5" thickTop="1" thickBot="1" x14ac:dyDescent="0.4">
      <c r="B10" s="32" t="s">
        <v>51</v>
      </c>
      <c r="C10" s="32" t="s">
        <v>57</v>
      </c>
      <c r="D10" s="33" t="s">
        <v>58</v>
      </c>
      <c r="E10" s="34">
        <v>199</v>
      </c>
      <c r="F10" s="35">
        <v>135</v>
      </c>
      <c r="G10" s="35">
        <v>85</v>
      </c>
      <c r="H10" s="35">
        <v>0</v>
      </c>
      <c r="I10" s="35">
        <v>0</v>
      </c>
      <c r="J10" s="35">
        <v>0</v>
      </c>
      <c r="K10" s="35">
        <v>39</v>
      </c>
      <c r="L10" s="35">
        <v>0</v>
      </c>
      <c r="M10" s="37">
        <v>6</v>
      </c>
      <c r="N10" s="35">
        <v>0</v>
      </c>
      <c r="O10" s="37">
        <v>6</v>
      </c>
      <c r="P10" s="35">
        <v>0</v>
      </c>
      <c r="Q10" s="37">
        <v>5.8</v>
      </c>
      <c r="R10" s="37">
        <v>6.7</v>
      </c>
      <c r="T10" s="30"/>
      <c r="U10" s="31"/>
      <c r="V10" s="31"/>
    </row>
    <row r="11" spans="2:22" ht="19.5" thickTop="1" thickBot="1" x14ac:dyDescent="0.4">
      <c r="B11" s="26" t="s">
        <v>51</v>
      </c>
      <c r="C11" s="26" t="s">
        <v>59</v>
      </c>
      <c r="D11" s="27" t="s">
        <v>60</v>
      </c>
      <c r="E11" s="38">
        <v>180</v>
      </c>
      <c r="F11" s="1">
        <v>105</v>
      </c>
      <c r="G11" s="1">
        <v>55</v>
      </c>
      <c r="H11" s="1">
        <v>0</v>
      </c>
      <c r="I11" s="1">
        <v>0</v>
      </c>
      <c r="J11" s="1">
        <v>0</v>
      </c>
      <c r="K11" s="1">
        <v>19</v>
      </c>
      <c r="L11" s="39">
        <v>6.2</v>
      </c>
      <c r="M11" s="39">
        <v>6.5</v>
      </c>
      <c r="N11" s="39">
        <v>5.7</v>
      </c>
      <c r="O11" s="39">
        <v>6.5</v>
      </c>
      <c r="P11" s="1">
        <v>0</v>
      </c>
      <c r="Q11" s="39">
        <v>5.5</v>
      </c>
      <c r="R11" s="39">
        <v>7.3</v>
      </c>
      <c r="T11" s="30"/>
      <c r="U11" s="31"/>
      <c r="V11" s="31"/>
    </row>
    <row r="12" spans="2:22" ht="19.5" thickTop="1" thickBot="1" x14ac:dyDescent="0.4">
      <c r="B12" s="32" t="s">
        <v>51</v>
      </c>
      <c r="C12" s="32" t="s">
        <v>61</v>
      </c>
      <c r="D12" s="33" t="s">
        <v>55</v>
      </c>
      <c r="E12" s="34">
        <v>89</v>
      </c>
      <c r="F12" s="35">
        <v>59</v>
      </c>
      <c r="G12" s="35">
        <v>29</v>
      </c>
      <c r="H12" s="35">
        <v>0</v>
      </c>
      <c r="I12" s="35">
        <v>0</v>
      </c>
      <c r="J12" s="35">
        <v>0</v>
      </c>
      <c r="K12" s="35">
        <v>0</v>
      </c>
      <c r="L12" s="35">
        <v>3.5</v>
      </c>
      <c r="M12" s="37">
        <v>3.5</v>
      </c>
      <c r="N12" s="35">
        <v>0</v>
      </c>
      <c r="O12" s="37">
        <v>0</v>
      </c>
      <c r="P12" s="35">
        <v>0</v>
      </c>
      <c r="Q12" s="37">
        <v>0</v>
      </c>
      <c r="R12" s="37">
        <v>4.4000000000000004</v>
      </c>
      <c r="T12" s="30"/>
      <c r="U12" s="31"/>
      <c r="V12" s="31"/>
    </row>
    <row r="13" spans="2:22" ht="19.5" thickTop="1" thickBot="1" x14ac:dyDescent="0.4">
      <c r="B13" s="26" t="s">
        <v>51</v>
      </c>
      <c r="C13" s="26" t="s">
        <v>62</v>
      </c>
      <c r="D13" s="27" t="s">
        <v>55</v>
      </c>
      <c r="E13" s="38">
        <v>89</v>
      </c>
      <c r="F13" s="1">
        <v>59</v>
      </c>
      <c r="G13" s="1">
        <v>39</v>
      </c>
      <c r="H13" s="1">
        <v>0</v>
      </c>
      <c r="I13" s="1">
        <v>0</v>
      </c>
      <c r="J13" s="1">
        <v>0</v>
      </c>
      <c r="K13" s="1">
        <v>19</v>
      </c>
      <c r="L13" s="1">
        <v>0</v>
      </c>
      <c r="M13" s="39">
        <v>4.3</v>
      </c>
      <c r="N13" s="1">
        <v>0</v>
      </c>
      <c r="O13" s="39">
        <v>4.3</v>
      </c>
      <c r="P13" s="1">
        <v>0</v>
      </c>
      <c r="Q13" s="39">
        <v>3.9</v>
      </c>
      <c r="R13" s="39">
        <v>4.9000000000000004</v>
      </c>
      <c r="T13" s="30"/>
      <c r="U13" s="31"/>
      <c r="V13" s="31"/>
    </row>
    <row r="14" spans="2:22" ht="19.5" thickTop="1" thickBot="1" x14ac:dyDescent="0.4">
      <c r="B14" s="32" t="s">
        <v>51</v>
      </c>
      <c r="C14" s="32" t="s">
        <v>63</v>
      </c>
      <c r="D14" s="33" t="s">
        <v>55</v>
      </c>
      <c r="E14" s="34">
        <v>109</v>
      </c>
      <c r="F14" s="35">
        <v>69</v>
      </c>
      <c r="G14" s="35">
        <v>39</v>
      </c>
      <c r="H14" s="35">
        <v>0</v>
      </c>
      <c r="I14" s="35">
        <v>0</v>
      </c>
      <c r="J14" s="35">
        <v>0</v>
      </c>
      <c r="K14" s="35">
        <v>15</v>
      </c>
      <c r="L14" s="35">
        <v>0</v>
      </c>
      <c r="M14" s="37">
        <v>4.2</v>
      </c>
      <c r="N14" s="35">
        <v>0</v>
      </c>
      <c r="O14" s="37">
        <v>4</v>
      </c>
      <c r="P14" s="35">
        <v>0</v>
      </c>
      <c r="Q14" s="37">
        <v>3.5</v>
      </c>
      <c r="R14" s="37">
        <v>5</v>
      </c>
      <c r="T14" s="30"/>
      <c r="U14" s="31"/>
      <c r="V14" s="31"/>
    </row>
    <row r="15" spans="2:22" ht="19.5" thickTop="1" thickBot="1" x14ac:dyDescent="0.4">
      <c r="B15" s="26" t="s">
        <v>51</v>
      </c>
      <c r="C15" s="26" t="s">
        <v>64</v>
      </c>
      <c r="D15" s="27" t="s">
        <v>65</v>
      </c>
      <c r="E15" s="28">
        <v>2690</v>
      </c>
      <c r="F15" s="29">
        <v>1690</v>
      </c>
      <c r="G15" s="29">
        <v>890</v>
      </c>
      <c r="H15" s="1">
        <v>0</v>
      </c>
      <c r="I15" s="1">
        <v>0</v>
      </c>
      <c r="J15" s="1">
        <v>0</v>
      </c>
      <c r="K15" s="1">
        <v>690</v>
      </c>
      <c r="L15" s="1">
        <v>140</v>
      </c>
      <c r="M15" s="1">
        <v>140</v>
      </c>
      <c r="N15" s="1">
        <v>130</v>
      </c>
      <c r="O15" s="1">
        <v>140</v>
      </c>
      <c r="P15" s="1">
        <v>0</v>
      </c>
      <c r="Q15" s="1">
        <v>125</v>
      </c>
      <c r="R15" s="1">
        <v>169</v>
      </c>
      <c r="T15" s="30"/>
      <c r="U15" s="31"/>
      <c r="V15" s="31"/>
    </row>
    <row r="16" spans="2:22" ht="19.5" thickTop="1" thickBot="1" x14ac:dyDescent="0.4">
      <c r="B16" s="32" t="s">
        <v>51</v>
      </c>
      <c r="C16" s="32" t="s">
        <v>66</v>
      </c>
      <c r="D16" s="33" t="s">
        <v>67</v>
      </c>
      <c r="E16" s="34">
        <v>699</v>
      </c>
      <c r="F16" s="35">
        <v>349</v>
      </c>
      <c r="G16" s="35">
        <v>199</v>
      </c>
      <c r="H16" s="35">
        <v>0</v>
      </c>
      <c r="I16" s="35">
        <v>0</v>
      </c>
      <c r="J16" s="35">
        <v>0</v>
      </c>
      <c r="K16" s="35">
        <v>0</v>
      </c>
      <c r="L16" s="35">
        <v>51</v>
      </c>
      <c r="M16" s="35">
        <v>51</v>
      </c>
      <c r="N16" s="35">
        <v>0</v>
      </c>
      <c r="O16" s="35"/>
      <c r="P16" s="35">
        <v>0</v>
      </c>
      <c r="Q16" s="35">
        <v>0</v>
      </c>
      <c r="R16" s="35">
        <v>64</v>
      </c>
      <c r="T16" s="30"/>
      <c r="U16" s="31"/>
      <c r="V16" s="31"/>
    </row>
    <row r="17" spans="2:22" ht="19.5" thickTop="1" thickBot="1" x14ac:dyDescent="0.4">
      <c r="B17" s="26" t="s">
        <v>51</v>
      </c>
      <c r="C17" s="26" t="s">
        <v>68</v>
      </c>
      <c r="D17" s="27" t="s">
        <v>55</v>
      </c>
      <c r="E17" s="38">
        <v>79</v>
      </c>
      <c r="F17" s="1">
        <v>59</v>
      </c>
      <c r="G17" s="1">
        <v>29</v>
      </c>
      <c r="H17" s="1">
        <v>0</v>
      </c>
      <c r="I17" s="1">
        <v>0</v>
      </c>
      <c r="J17" s="1">
        <v>0</v>
      </c>
      <c r="K17" s="1">
        <v>19</v>
      </c>
      <c r="L17" s="1">
        <v>0</v>
      </c>
      <c r="M17" s="39">
        <v>5.45</v>
      </c>
      <c r="N17" s="1">
        <v>0</v>
      </c>
      <c r="O17" s="39">
        <v>5.55</v>
      </c>
      <c r="P17" s="1">
        <v>0</v>
      </c>
      <c r="Q17" s="39">
        <v>5</v>
      </c>
      <c r="R17" s="39">
        <v>6.5</v>
      </c>
      <c r="T17" s="30"/>
      <c r="U17" s="31"/>
      <c r="V17" s="31"/>
    </row>
    <row r="18" spans="2:22" ht="19.5" thickTop="1" thickBot="1" x14ac:dyDescent="0.4">
      <c r="B18" s="32" t="s">
        <v>51</v>
      </c>
      <c r="C18" s="32" t="s">
        <v>69</v>
      </c>
      <c r="D18" s="33" t="s">
        <v>55</v>
      </c>
      <c r="E18" s="34">
        <v>0</v>
      </c>
      <c r="F18" s="35">
        <v>0</v>
      </c>
      <c r="G18" s="35">
        <v>0</v>
      </c>
      <c r="H18" s="35">
        <v>69</v>
      </c>
      <c r="I18" s="35">
        <v>0</v>
      </c>
      <c r="J18" s="35">
        <v>0</v>
      </c>
      <c r="K18" s="35">
        <v>0</v>
      </c>
      <c r="L18" s="35">
        <v>0</v>
      </c>
      <c r="M18" s="35">
        <v>0</v>
      </c>
      <c r="N18" s="35">
        <v>0</v>
      </c>
      <c r="O18" s="37">
        <v>10.5</v>
      </c>
      <c r="P18" s="35">
        <v>0</v>
      </c>
      <c r="Q18" s="35">
        <v>0</v>
      </c>
      <c r="R18" s="35">
        <v>13</v>
      </c>
      <c r="T18" s="30"/>
      <c r="U18" s="31"/>
      <c r="V18" s="31"/>
    </row>
    <row r="19" spans="2:22" ht="19.5" thickTop="1" thickBot="1" x14ac:dyDescent="0.4">
      <c r="B19" s="26" t="s">
        <v>51</v>
      </c>
      <c r="C19" s="26" t="s">
        <v>70</v>
      </c>
      <c r="D19" s="27" t="s">
        <v>55</v>
      </c>
      <c r="E19" s="38">
        <v>99</v>
      </c>
      <c r="F19" s="1">
        <v>59</v>
      </c>
      <c r="G19" s="1">
        <v>29</v>
      </c>
      <c r="H19" s="1">
        <v>0</v>
      </c>
      <c r="I19" s="1">
        <v>0</v>
      </c>
      <c r="J19" s="1">
        <v>0</v>
      </c>
      <c r="K19" s="1">
        <v>0</v>
      </c>
      <c r="L19" s="39">
        <v>7.5</v>
      </c>
      <c r="M19" s="39">
        <v>7.5</v>
      </c>
      <c r="N19" s="1">
        <v>7</v>
      </c>
      <c r="O19" s="39">
        <v>7.5</v>
      </c>
      <c r="P19" s="1">
        <v>0</v>
      </c>
      <c r="Q19" s="39">
        <v>0</v>
      </c>
      <c r="R19" s="39">
        <v>9</v>
      </c>
      <c r="T19" s="30"/>
      <c r="U19" s="31"/>
      <c r="V19" s="31"/>
    </row>
    <row r="20" spans="2:22" ht="19.5" thickTop="1" thickBot="1" x14ac:dyDescent="0.4">
      <c r="B20" s="32" t="s">
        <v>51</v>
      </c>
      <c r="C20" s="32" t="s">
        <v>71</v>
      </c>
      <c r="D20" s="33" t="s">
        <v>55</v>
      </c>
      <c r="E20" s="34">
        <v>89</v>
      </c>
      <c r="F20" s="35">
        <v>69</v>
      </c>
      <c r="G20" s="35">
        <v>39</v>
      </c>
      <c r="H20" s="35">
        <v>0</v>
      </c>
      <c r="I20" s="35">
        <v>0</v>
      </c>
      <c r="J20" s="35">
        <v>0</v>
      </c>
      <c r="K20" s="35">
        <v>15</v>
      </c>
      <c r="L20" s="37">
        <v>4.2</v>
      </c>
      <c r="M20" s="37">
        <v>4</v>
      </c>
      <c r="N20" s="35">
        <v>0</v>
      </c>
      <c r="O20" s="37">
        <v>0</v>
      </c>
      <c r="P20" s="35">
        <v>0</v>
      </c>
      <c r="Q20" s="37">
        <v>3.5</v>
      </c>
      <c r="R20" s="37">
        <v>4.8</v>
      </c>
      <c r="T20" s="30"/>
      <c r="U20" s="31"/>
      <c r="V20" s="31"/>
    </row>
    <row r="21" spans="2:22" ht="19.5" thickTop="1" thickBot="1" x14ac:dyDescent="0.4">
      <c r="B21" s="26" t="s">
        <v>51</v>
      </c>
      <c r="C21" s="26" t="s">
        <v>72</v>
      </c>
      <c r="D21" s="27" t="s">
        <v>73</v>
      </c>
      <c r="E21" s="28">
        <v>34990</v>
      </c>
      <c r="F21" s="29">
        <v>22990</v>
      </c>
      <c r="G21" s="29">
        <v>10990</v>
      </c>
      <c r="H21" s="1">
        <v>0</v>
      </c>
      <c r="I21" s="1">
        <v>0</v>
      </c>
      <c r="J21" s="1">
        <v>0</v>
      </c>
      <c r="K21" s="1">
        <v>0</v>
      </c>
      <c r="L21" s="29">
        <v>1950</v>
      </c>
      <c r="M21" s="29">
        <v>2160</v>
      </c>
      <c r="N21" s="29">
        <v>1900</v>
      </c>
      <c r="O21" s="29">
        <v>0</v>
      </c>
      <c r="P21" s="1">
        <v>0</v>
      </c>
      <c r="Q21" s="1">
        <v>0</v>
      </c>
      <c r="R21" s="29">
        <v>2500</v>
      </c>
      <c r="T21" s="30"/>
      <c r="U21" s="31"/>
      <c r="V21" s="31"/>
    </row>
    <row r="22" spans="2:22" ht="19.5" thickTop="1" thickBot="1" x14ac:dyDescent="0.4">
      <c r="B22" s="32" t="s">
        <v>51</v>
      </c>
      <c r="C22" s="32" t="s">
        <v>74</v>
      </c>
      <c r="D22" s="33" t="s">
        <v>55</v>
      </c>
      <c r="E22" s="34">
        <v>89</v>
      </c>
      <c r="F22" s="35">
        <v>69</v>
      </c>
      <c r="G22" s="35">
        <v>29</v>
      </c>
      <c r="H22" s="35">
        <v>0</v>
      </c>
      <c r="I22" s="35">
        <v>0</v>
      </c>
      <c r="J22" s="35">
        <v>0</v>
      </c>
      <c r="K22" s="35">
        <v>29</v>
      </c>
      <c r="L22" s="37">
        <v>5.5</v>
      </c>
      <c r="M22" s="37">
        <v>5.5</v>
      </c>
      <c r="N22" s="37">
        <v>5</v>
      </c>
      <c r="O22" s="37">
        <v>5.5</v>
      </c>
      <c r="P22" s="35">
        <v>0</v>
      </c>
      <c r="Q22" s="37">
        <v>4.7</v>
      </c>
      <c r="R22" s="37">
        <v>6.5</v>
      </c>
      <c r="T22" s="30"/>
      <c r="U22" s="31"/>
      <c r="V22" s="31"/>
    </row>
    <row r="23" spans="2:22" ht="19.5" thickTop="1" thickBot="1" x14ac:dyDescent="0.4">
      <c r="B23" s="26" t="s">
        <v>51</v>
      </c>
      <c r="C23" s="26" t="s">
        <v>75</v>
      </c>
      <c r="D23" s="27" t="s">
        <v>55</v>
      </c>
      <c r="E23" s="38">
        <v>79</v>
      </c>
      <c r="F23" s="1">
        <v>59</v>
      </c>
      <c r="G23" s="1">
        <v>29</v>
      </c>
      <c r="H23" s="1">
        <v>0</v>
      </c>
      <c r="I23" s="1">
        <v>0</v>
      </c>
      <c r="J23" s="1">
        <v>0</v>
      </c>
      <c r="K23" s="1">
        <v>19</v>
      </c>
      <c r="L23" s="39">
        <v>4.5</v>
      </c>
      <c r="M23" s="39">
        <v>4.9000000000000004</v>
      </c>
      <c r="N23" s="39">
        <v>3.99</v>
      </c>
      <c r="O23" s="39">
        <v>5</v>
      </c>
      <c r="P23" s="1">
        <v>0</v>
      </c>
      <c r="Q23" s="39">
        <v>3.6</v>
      </c>
      <c r="R23" s="39">
        <v>5.55</v>
      </c>
      <c r="T23" s="30"/>
      <c r="U23" s="31"/>
      <c r="V23" s="31"/>
    </row>
    <row r="24" spans="2:22" ht="19.5" thickTop="1" thickBot="1" x14ac:dyDescent="0.4">
      <c r="B24" s="32" t="s">
        <v>51</v>
      </c>
      <c r="C24" s="32" t="s">
        <v>76</v>
      </c>
      <c r="D24" s="33" t="s">
        <v>55</v>
      </c>
      <c r="E24" s="34">
        <v>79</v>
      </c>
      <c r="F24" s="35">
        <v>59</v>
      </c>
      <c r="G24" s="35">
        <v>29</v>
      </c>
      <c r="H24" s="35">
        <v>0</v>
      </c>
      <c r="I24" s="35">
        <v>0</v>
      </c>
      <c r="J24" s="35">
        <v>0</v>
      </c>
      <c r="K24" s="35">
        <v>19</v>
      </c>
      <c r="L24" s="35">
        <v>4.3499999999999996</v>
      </c>
      <c r="M24" s="37">
        <v>4.99</v>
      </c>
      <c r="N24" s="37">
        <v>4.3499999999999996</v>
      </c>
      <c r="O24" s="37">
        <v>4.99</v>
      </c>
      <c r="P24" s="35">
        <v>0</v>
      </c>
      <c r="Q24" s="37">
        <v>4.2</v>
      </c>
      <c r="R24" s="37">
        <v>5.5</v>
      </c>
      <c r="T24" s="30"/>
      <c r="U24" s="31"/>
      <c r="V24" s="31"/>
    </row>
    <row r="25" spans="2:22" ht="19.5" thickTop="1" thickBot="1" x14ac:dyDescent="0.4">
      <c r="B25" s="26" t="s">
        <v>51</v>
      </c>
      <c r="C25" s="26" t="s">
        <v>77</v>
      </c>
      <c r="D25" s="27" t="s">
        <v>55</v>
      </c>
      <c r="E25" s="38">
        <v>99</v>
      </c>
      <c r="F25" s="1">
        <v>59</v>
      </c>
      <c r="G25" s="1">
        <v>29</v>
      </c>
      <c r="H25" s="1">
        <v>0</v>
      </c>
      <c r="I25" s="1">
        <v>0</v>
      </c>
      <c r="J25" s="1">
        <v>0</v>
      </c>
      <c r="K25" s="1">
        <v>0</v>
      </c>
      <c r="L25" s="1">
        <v>0</v>
      </c>
      <c r="M25" s="39">
        <v>6</v>
      </c>
      <c r="N25" s="1">
        <v>0</v>
      </c>
      <c r="O25" s="39">
        <v>0</v>
      </c>
      <c r="P25" s="1">
        <v>0</v>
      </c>
      <c r="Q25" s="1">
        <v>0</v>
      </c>
      <c r="R25" s="39">
        <v>7</v>
      </c>
      <c r="T25" s="30"/>
      <c r="U25" s="31"/>
      <c r="V25" s="31"/>
    </row>
    <row r="26" spans="2:22" ht="19.5" thickTop="1" thickBot="1" x14ac:dyDescent="0.4">
      <c r="B26" s="32" t="s">
        <v>51</v>
      </c>
      <c r="C26" s="32" t="s">
        <v>78</v>
      </c>
      <c r="D26" s="33" t="s">
        <v>79</v>
      </c>
      <c r="E26" s="40">
        <v>1699</v>
      </c>
      <c r="F26" s="35">
        <v>849</v>
      </c>
      <c r="G26" s="35">
        <v>499</v>
      </c>
      <c r="H26" s="35">
        <v>0</v>
      </c>
      <c r="I26" s="35">
        <v>0</v>
      </c>
      <c r="J26" s="35">
        <v>0</v>
      </c>
      <c r="K26" s="35">
        <v>199</v>
      </c>
      <c r="L26" s="35">
        <v>0</v>
      </c>
      <c r="M26" s="35">
        <v>60</v>
      </c>
      <c r="N26" s="35">
        <v>52</v>
      </c>
      <c r="O26" s="35">
        <v>61</v>
      </c>
      <c r="P26" s="35">
        <v>0</v>
      </c>
      <c r="Q26" s="35">
        <v>48</v>
      </c>
      <c r="R26" s="35">
        <v>62</v>
      </c>
      <c r="T26" s="30"/>
      <c r="U26" s="31"/>
      <c r="V26" s="31"/>
    </row>
    <row r="27" spans="2:22" ht="19.5" thickTop="1" thickBot="1" x14ac:dyDescent="0.4">
      <c r="B27" s="26" t="s">
        <v>51</v>
      </c>
      <c r="C27" s="26" t="s">
        <v>80</v>
      </c>
      <c r="D27" s="27" t="s">
        <v>55</v>
      </c>
      <c r="E27" s="38">
        <v>0</v>
      </c>
      <c r="F27" s="1">
        <v>0</v>
      </c>
      <c r="G27" s="1">
        <v>0</v>
      </c>
      <c r="H27" s="1">
        <v>69</v>
      </c>
      <c r="I27" s="1">
        <v>0</v>
      </c>
      <c r="J27" s="1">
        <v>0</v>
      </c>
      <c r="K27" s="1">
        <v>0</v>
      </c>
      <c r="L27" s="1">
        <v>0</v>
      </c>
      <c r="M27" s="1">
        <v>0</v>
      </c>
      <c r="N27" s="1">
        <v>0</v>
      </c>
      <c r="O27" s="39">
        <v>10.5</v>
      </c>
      <c r="P27" s="1">
        <v>0</v>
      </c>
      <c r="Q27" s="1">
        <v>0</v>
      </c>
      <c r="R27" s="1">
        <v>13</v>
      </c>
      <c r="T27" s="30"/>
      <c r="U27" s="31"/>
      <c r="V27" s="31"/>
    </row>
    <row r="28" spans="2:22" ht="19.5" thickTop="1" thickBot="1" x14ac:dyDescent="0.4">
      <c r="B28" s="32" t="s">
        <v>51</v>
      </c>
      <c r="C28" s="32" t="s">
        <v>81</v>
      </c>
      <c r="D28" s="33" t="s">
        <v>55</v>
      </c>
      <c r="E28" s="34">
        <v>100</v>
      </c>
      <c r="F28" s="35">
        <v>50</v>
      </c>
      <c r="G28" s="35">
        <v>35</v>
      </c>
      <c r="H28" s="35">
        <v>0</v>
      </c>
      <c r="I28" s="35">
        <v>0</v>
      </c>
      <c r="J28" s="35">
        <v>0</v>
      </c>
      <c r="K28" s="35">
        <v>17</v>
      </c>
      <c r="L28" s="35">
        <v>0</v>
      </c>
      <c r="M28" s="37">
        <v>3.2</v>
      </c>
      <c r="N28" s="35">
        <v>0</v>
      </c>
      <c r="O28" s="37">
        <v>3.2</v>
      </c>
      <c r="P28" s="35">
        <v>0</v>
      </c>
      <c r="Q28" s="37">
        <v>3</v>
      </c>
      <c r="R28" s="37">
        <v>4</v>
      </c>
      <c r="T28" s="30"/>
      <c r="U28" s="31"/>
      <c r="V28" s="31"/>
    </row>
    <row r="29" spans="2:22" ht="19.5" thickTop="1" thickBot="1" x14ac:dyDescent="0.4">
      <c r="B29" s="26" t="s">
        <v>51</v>
      </c>
      <c r="C29" s="26" t="s">
        <v>82</v>
      </c>
      <c r="D29" s="27" t="s">
        <v>55</v>
      </c>
      <c r="E29" s="38">
        <v>99</v>
      </c>
      <c r="F29" s="1">
        <v>59</v>
      </c>
      <c r="G29" s="1">
        <v>29</v>
      </c>
      <c r="H29" s="1">
        <v>0</v>
      </c>
      <c r="I29" s="1">
        <v>0</v>
      </c>
      <c r="J29" s="1">
        <v>0</v>
      </c>
      <c r="K29" s="1">
        <v>0</v>
      </c>
      <c r="L29" s="39">
        <v>8</v>
      </c>
      <c r="M29" s="39">
        <v>8</v>
      </c>
      <c r="N29" s="1">
        <v>0</v>
      </c>
      <c r="O29" s="39">
        <v>8.5</v>
      </c>
      <c r="P29" s="1">
        <v>0</v>
      </c>
      <c r="Q29" s="39">
        <v>0</v>
      </c>
      <c r="R29" s="1">
        <v>13</v>
      </c>
      <c r="T29" s="30"/>
      <c r="U29" s="31"/>
      <c r="V29" s="31"/>
    </row>
    <row r="30" spans="2:22" ht="19.5" thickTop="1" thickBot="1" x14ac:dyDescent="0.4">
      <c r="B30" s="32" t="s">
        <v>51</v>
      </c>
      <c r="C30" s="32" t="s">
        <v>83</v>
      </c>
      <c r="D30" s="33" t="s">
        <v>84</v>
      </c>
      <c r="E30" s="40">
        <v>6350</v>
      </c>
      <c r="F30" s="36">
        <v>4290</v>
      </c>
      <c r="G30" s="36">
        <v>2690</v>
      </c>
      <c r="H30" s="35">
        <v>0</v>
      </c>
      <c r="I30" s="35">
        <v>0</v>
      </c>
      <c r="J30" s="35">
        <v>0</v>
      </c>
      <c r="K30" s="36">
        <v>1150</v>
      </c>
      <c r="L30" s="35">
        <v>0</v>
      </c>
      <c r="M30" s="35">
        <v>160</v>
      </c>
      <c r="N30" s="35">
        <v>140</v>
      </c>
      <c r="O30" s="35">
        <v>160</v>
      </c>
      <c r="P30" s="35">
        <v>0</v>
      </c>
      <c r="Q30" s="35">
        <v>140</v>
      </c>
      <c r="R30" s="35">
        <v>190</v>
      </c>
      <c r="T30" s="30"/>
      <c r="U30" s="31"/>
      <c r="V30" s="31"/>
    </row>
    <row r="31" spans="2:22" ht="19.5" thickTop="1" thickBot="1" x14ac:dyDescent="0.4">
      <c r="B31" s="26" t="s">
        <v>51</v>
      </c>
      <c r="C31" s="26" t="s">
        <v>85</v>
      </c>
      <c r="D31" s="27" t="s">
        <v>86</v>
      </c>
      <c r="E31" s="38">
        <v>449</v>
      </c>
      <c r="F31" s="1">
        <v>289</v>
      </c>
      <c r="G31" s="1">
        <v>149</v>
      </c>
      <c r="H31" s="1">
        <v>0</v>
      </c>
      <c r="I31" s="1">
        <v>0</v>
      </c>
      <c r="J31" s="1">
        <v>0</v>
      </c>
      <c r="K31" s="1">
        <v>49</v>
      </c>
      <c r="L31" s="1">
        <v>0</v>
      </c>
      <c r="M31" s="1">
        <v>18.989999999999998</v>
      </c>
      <c r="N31" s="1">
        <v>15.99</v>
      </c>
      <c r="O31" s="1">
        <v>18.5</v>
      </c>
      <c r="P31" s="1">
        <v>0</v>
      </c>
      <c r="Q31" s="1">
        <v>15.5</v>
      </c>
      <c r="R31" s="1">
        <v>23.99</v>
      </c>
      <c r="T31" s="30"/>
      <c r="U31" s="31"/>
      <c r="V31" s="31"/>
    </row>
    <row r="32" spans="2:22" ht="19.5" thickTop="1" thickBot="1" x14ac:dyDescent="0.4">
      <c r="B32" s="32" t="s">
        <v>51</v>
      </c>
      <c r="C32" s="32" t="s">
        <v>87</v>
      </c>
      <c r="D32" s="33" t="s">
        <v>55</v>
      </c>
      <c r="E32" s="34">
        <v>89</v>
      </c>
      <c r="F32" s="35">
        <v>59</v>
      </c>
      <c r="G32" s="35">
        <v>29</v>
      </c>
      <c r="H32" s="35">
        <v>0</v>
      </c>
      <c r="I32" s="35">
        <v>0</v>
      </c>
      <c r="J32" s="35">
        <v>0</v>
      </c>
      <c r="K32" s="37">
        <v>9</v>
      </c>
      <c r="L32" s="37">
        <v>4.8</v>
      </c>
      <c r="M32" s="37">
        <v>5</v>
      </c>
      <c r="N32" s="37">
        <v>4.5</v>
      </c>
      <c r="O32" s="37">
        <v>4.5</v>
      </c>
      <c r="P32" s="37">
        <v>0</v>
      </c>
      <c r="Q32" s="37">
        <v>4</v>
      </c>
      <c r="R32" s="37">
        <v>6</v>
      </c>
      <c r="T32" s="30"/>
      <c r="U32" s="31"/>
      <c r="V32" s="31"/>
    </row>
    <row r="33" spans="2:22" ht="19.5" thickTop="1" thickBot="1" x14ac:dyDescent="0.4">
      <c r="B33" s="26" t="s">
        <v>51</v>
      </c>
      <c r="C33" s="26" t="s">
        <v>88</v>
      </c>
      <c r="D33" s="27" t="s">
        <v>89</v>
      </c>
      <c r="E33" s="38">
        <v>449</v>
      </c>
      <c r="F33" s="1">
        <v>249</v>
      </c>
      <c r="G33" s="1">
        <v>119</v>
      </c>
      <c r="H33" s="1">
        <v>0</v>
      </c>
      <c r="I33" s="1">
        <v>0</v>
      </c>
      <c r="J33" s="1">
        <v>0</v>
      </c>
      <c r="K33" s="1">
        <v>49</v>
      </c>
      <c r="L33" s="1">
        <v>23</v>
      </c>
      <c r="M33" s="1">
        <v>24</v>
      </c>
      <c r="N33" s="1">
        <v>20</v>
      </c>
      <c r="O33" s="1">
        <v>22</v>
      </c>
      <c r="P33" s="1">
        <v>0</v>
      </c>
      <c r="Q33" s="1">
        <v>19</v>
      </c>
      <c r="R33" s="1">
        <v>29.5</v>
      </c>
      <c r="T33" s="30"/>
      <c r="U33" s="31"/>
      <c r="V33" s="31"/>
    </row>
    <row r="34" spans="2:22" ht="19.5" thickTop="1" thickBot="1" x14ac:dyDescent="0.4">
      <c r="B34" s="32" t="s">
        <v>51</v>
      </c>
      <c r="C34" s="32" t="s">
        <v>90</v>
      </c>
      <c r="D34" s="33" t="s">
        <v>91</v>
      </c>
      <c r="E34" s="40">
        <v>11790</v>
      </c>
      <c r="F34" s="36">
        <v>7990</v>
      </c>
      <c r="G34" s="36">
        <v>3990</v>
      </c>
      <c r="H34" s="35">
        <v>0</v>
      </c>
      <c r="I34" s="35">
        <v>0</v>
      </c>
      <c r="J34" s="35">
        <v>0</v>
      </c>
      <c r="K34" s="36">
        <v>2000</v>
      </c>
      <c r="L34" s="35">
        <v>0</v>
      </c>
      <c r="M34" s="35">
        <v>380</v>
      </c>
      <c r="N34" s="35">
        <v>0</v>
      </c>
      <c r="O34" s="35">
        <v>370</v>
      </c>
      <c r="P34" s="35">
        <v>0</v>
      </c>
      <c r="Q34" s="35">
        <v>360</v>
      </c>
      <c r="R34" s="35">
        <v>480</v>
      </c>
      <c r="T34" s="30"/>
      <c r="U34" s="31"/>
      <c r="V34" s="31"/>
    </row>
    <row r="35" spans="2:22" ht="19.5" thickTop="1" thickBot="1" x14ac:dyDescent="0.4">
      <c r="B35" s="26" t="s">
        <v>51</v>
      </c>
      <c r="C35" s="26" t="s">
        <v>92</v>
      </c>
      <c r="D35" s="27" t="s">
        <v>55</v>
      </c>
      <c r="E35" s="38">
        <v>89</v>
      </c>
      <c r="F35" s="1">
        <v>59</v>
      </c>
      <c r="G35" s="1">
        <v>29</v>
      </c>
      <c r="H35" s="1">
        <v>0</v>
      </c>
      <c r="I35" s="1">
        <v>0</v>
      </c>
      <c r="J35" s="1">
        <v>0</v>
      </c>
      <c r="K35" s="1">
        <v>19</v>
      </c>
      <c r="L35" s="1">
        <v>4.7</v>
      </c>
      <c r="M35" s="39">
        <v>5</v>
      </c>
      <c r="N35" s="39">
        <v>4.5</v>
      </c>
      <c r="O35" s="39">
        <v>5</v>
      </c>
      <c r="P35" s="1">
        <v>0</v>
      </c>
      <c r="Q35" s="39">
        <v>4</v>
      </c>
      <c r="R35" s="39">
        <v>6</v>
      </c>
      <c r="T35" s="30"/>
      <c r="U35" s="31"/>
      <c r="V35" s="31"/>
    </row>
    <row r="36" spans="2:22" ht="19.5" thickTop="1" thickBot="1" x14ac:dyDescent="0.4">
      <c r="B36" s="32" t="s">
        <v>51</v>
      </c>
      <c r="C36" s="32" t="s">
        <v>93</v>
      </c>
      <c r="D36" s="33" t="s">
        <v>55</v>
      </c>
      <c r="E36" s="34">
        <v>79</v>
      </c>
      <c r="F36" s="35">
        <v>49</v>
      </c>
      <c r="G36" s="35">
        <v>29</v>
      </c>
      <c r="H36" s="35">
        <v>0</v>
      </c>
      <c r="I36" s="35">
        <v>0</v>
      </c>
      <c r="J36" s="35">
        <v>0</v>
      </c>
      <c r="K36" s="35">
        <v>19</v>
      </c>
      <c r="L36" s="35">
        <v>4.7</v>
      </c>
      <c r="M36" s="37">
        <v>4.7</v>
      </c>
      <c r="N36" s="35">
        <v>4.3</v>
      </c>
      <c r="O36" s="37">
        <v>4.7</v>
      </c>
      <c r="P36" s="35">
        <v>0</v>
      </c>
      <c r="Q36" s="37">
        <v>4.2</v>
      </c>
      <c r="R36" s="37">
        <v>5.6</v>
      </c>
      <c r="T36" s="30"/>
      <c r="U36" s="31"/>
      <c r="V36" s="31"/>
    </row>
    <row r="37" spans="2:22" ht="19.5" thickTop="1" thickBot="1" x14ac:dyDescent="0.4">
      <c r="B37" s="26" t="s">
        <v>51</v>
      </c>
      <c r="C37" s="26" t="s">
        <v>94</v>
      </c>
      <c r="D37" s="27" t="s">
        <v>55</v>
      </c>
      <c r="E37" s="38">
        <v>89</v>
      </c>
      <c r="F37" s="1">
        <v>69</v>
      </c>
      <c r="G37" s="1">
        <v>39</v>
      </c>
      <c r="H37" s="1">
        <v>0</v>
      </c>
      <c r="I37" s="1">
        <v>0</v>
      </c>
      <c r="J37" s="1">
        <v>0</v>
      </c>
      <c r="K37" s="29">
        <v>0</v>
      </c>
      <c r="L37" s="1">
        <v>4.8</v>
      </c>
      <c r="M37" s="39">
        <v>4.8</v>
      </c>
      <c r="N37" s="1">
        <v>0</v>
      </c>
      <c r="O37" s="39">
        <v>0</v>
      </c>
      <c r="P37" s="1">
        <v>0</v>
      </c>
      <c r="Q37" s="39">
        <v>0</v>
      </c>
      <c r="R37" s="39">
        <v>6</v>
      </c>
      <c r="T37" s="30"/>
      <c r="U37" s="31"/>
      <c r="V37" s="31"/>
    </row>
    <row r="38" spans="2:22" ht="19.5" thickTop="1" thickBot="1" x14ac:dyDescent="0.4">
      <c r="B38" s="32" t="s">
        <v>51</v>
      </c>
      <c r="C38" s="32" t="s">
        <v>95</v>
      </c>
      <c r="D38" s="33" t="s">
        <v>96</v>
      </c>
      <c r="E38" s="40">
        <v>1099</v>
      </c>
      <c r="F38" s="35">
        <v>699</v>
      </c>
      <c r="G38" s="35">
        <v>399</v>
      </c>
      <c r="H38" s="35">
        <v>0</v>
      </c>
      <c r="I38" s="35">
        <v>0</v>
      </c>
      <c r="J38" s="35">
        <v>0</v>
      </c>
      <c r="K38" s="36">
        <v>0</v>
      </c>
      <c r="L38" s="35">
        <v>65</v>
      </c>
      <c r="M38" s="35">
        <v>65</v>
      </c>
      <c r="N38" s="35">
        <v>0</v>
      </c>
      <c r="O38" s="35">
        <v>60</v>
      </c>
      <c r="P38" s="35">
        <v>0</v>
      </c>
      <c r="Q38" s="35">
        <v>0</v>
      </c>
      <c r="R38" s="35">
        <v>86</v>
      </c>
      <c r="T38" s="30"/>
      <c r="U38" s="31"/>
      <c r="V38" s="31"/>
    </row>
    <row r="39" spans="2:22" ht="19.5" thickTop="1" thickBot="1" x14ac:dyDescent="0.4">
      <c r="B39" s="26" t="s">
        <v>51</v>
      </c>
      <c r="C39" s="26" t="s">
        <v>97</v>
      </c>
      <c r="D39" s="27" t="s">
        <v>98</v>
      </c>
      <c r="E39" s="38">
        <v>99</v>
      </c>
      <c r="F39" s="1">
        <v>59</v>
      </c>
      <c r="G39" s="1">
        <v>39</v>
      </c>
      <c r="H39" s="1">
        <v>0</v>
      </c>
      <c r="I39" s="1">
        <v>0</v>
      </c>
      <c r="J39" s="1">
        <v>0</v>
      </c>
      <c r="K39" s="1">
        <v>0</v>
      </c>
      <c r="L39" s="1">
        <v>0</v>
      </c>
      <c r="M39" s="39">
        <v>8.5</v>
      </c>
      <c r="N39" s="39">
        <v>7.5</v>
      </c>
      <c r="O39" s="39">
        <v>0</v>
      </c>
      <c r="P39" s="1">
        <v>0</v>
      </c>
      <c r="Q39" s="1">
        <v>0</v>
      </c>
      <c r="R39" s="39">
        <v>9.4</v>
      </c>
      <c r="T39" s="30"/>
      <c r="U39" s="31"/>
      <c r="V39" s="31"/>
    </row>
    <row r="40" spans="2:22" ht="19.5" thickTop="1" thickBot="1" x14ac:dyDescent="0.4">
      <c r="B40" s="32" t="s">
        <v>51</v>
      </c>
      <c r="C40" s="32" t="s">
        <v>99</v>
      </c>
      <c r="D40" s="33" t="s">
        <v>100</v>
      </c>
      <c r="E40" s="34">
        <v>79</v>
      </c>
      <c r="F40" s="35">
        <v>49</v>
      </c>
      <c r="G40" s="35">
        <v>29</v>
      </c>
      <c r="H40" s="35">
        <v>0</v>
      </c>
      <c r="I40" s="35">
        <v>0</v>
      </c>
      <c r="J40" s="35">
        <v>0</v>
      </c>
      <c r="K40" s="35">
        <v>0</v>
      </c>
      <c r="L40" s="37">
        <v>7</v>
      </c>
      <c r="M40" s="37">
        <v>7</v>
      </c>
      <c r="N40" s="35">
        <v>0</v>
      </c>
      <c r="O40" s="37">
        <v>7</v>
      </c>
      <c r="P40" s="35">
        <v>0</v>
      </c>
      <c r="Q40" s="35">
        <v>0</v>
      </c>
      <c r="R40" s="35">
        <v>16.75</v>
      </c>
      <c r="T40" s="30"/>
      <c r="U40" s="31"/>
      <c r="V40" s="31"/>
    </row>
    <row r="41" spans="2:22" ht="19.5" thickTop="1" thickBot="1" x14ac:dyDescent="0.4">
      <c r="B41" s="26" t="s">
        <v>51</v>
      </c>
      <c r="C41" s="26" t="s">
        <v>101</v>
      </c>
      <c r="D41" s="27" t="s">
        <v>102</v>
      </c>
      <c r="E41" s="28">
        <v>2999</v>
      </c>
      <c r="F41" s="29">
        <v>1699</v>
      </c>
      <c r="G41" s="1">
        <v>999</v>
      </c>
      <c r="H41" s="29">
        <v>0</v>
      </c>
      <c r="I41" s="1">
        <v>0</v>
      </c>
      <c r="J41" s="1">
        <v>99</v>
      </c>
      <c r="K41" s="1">
        <v>599</v>
      </c>
      <c r="L41" s="1">
        <v>0</v>
      </c>
      <c r="M41" s="1">
        <v>145</v>
      </c>
      <c r="N41" s="1">
        <v>135</v>
      </c>
      <c r="O41" s="1">
        <v>140</v>
      </c>
      <c r="P41" s="1">
        <v>95</v>
      </c>
      <c r="Q41" s="1">
        <v>125</v>
      </c>
      <c r="R41" s="1">
        <v>145</v>
      </c>
      <c r="T41" s="30"/>
      <c r="U41" s="31"/>
      <c r="V41" s="31"/>
    </row>
    <row r="42" spans="2:22" ht="19.5" thickTop="1" thickBot="1" x14ac:dyDescent="0.4">
      <c r="B42" s="32" t="s">
        <v>103</v>
      </c>
      <c r="C42" s="32" t="s">
        <v>1</v>
      </c>
      <c r="D42" s="33" t="s">
        <v>104</v>
      </c>
      <c r="E42" s="40">
        <v>30999</v>
      </c>
      <c r="F42" s="36">
        <v>20999</v>
      </c>
      <c r="G42" s="36">
        <v>9999</v>
      </c>
      <c r="H42" s="35">
        <v>0</v>
      </c>
      <c r="I42" s="35">
        <v>0</v>
      </c>
      <c r="J42" s="35">
        <v>0</v>
      </c>
      <c r="K42" s="36">
        <v>6999</v>
      </c>
      <c r="L42" s="35">
        <v>0</v>
      </c>
      <c r="M42" s="35">
        <v>800</v>
      </c>
      <c r="N42" s="35">
        <v>0</v>
      </c>
      <c r="O42" s="35">
        <v>750</v>
      </c>
      <c r="P42" s="35">
        <v>0</v>
      </c>
      <c r="Q42" s="35">
        <v>650</v>
      </c>
      <c r="R42" s="36">
        <v>1000</v>
      </c>
      <c r="T42" s="41"/>
      <c r="U42" s="31"/>
      <c r="V42" s="31"/>
    </row>
    <row r="43" spans="2:22" ht="19.5" thickTop="1" thickBot="1" x14ac:dyDescent="0.4">
      <c r="B43" s="26" t="s">
        <v>103</v>
      </c>
      <c r="C43" s="26" t="s">
        <v>3</v>
      </c>
      <c r="D43" s="27" t="s">
        <v>105</v>
      </c>
      <c r="E43" s="38">
        <v>129</v>
      </c>
      <c r="F43" s="1">
        <v>79</v>
      </c>
      <c r="G43" s="1">
        <v>45</v>
      </c>
      <c r="H43" s="1">
        <v>0</v>
      </c>
      <c r="I43" s="1">
        <v>0</v>
      </c>
      <c r="J43" s="1">
        <v>0</v>
      </c>
      <c r="K43" s="29">
        <v>0</v>
      </c>
      <c r="L43" s="1">
        <v>0</v>
      </c>
      <c r="M43" s="39">
        <v>5</v>
      </c>
      <c r="N43" s="1">
        <v>0</v>
      </c>
      <c r="O43" s="39">
        <v>0</v>
      </c>
      <c r="P43" s="1">
        <v>0</v>
      </c>
      <c r="Q43" s="39">
        <v>0</v>
      </c>
      <c r="R43" s="39">
        <v>0</v>
      </c>
      <c r="T43" s="41"/>
      <c r="U43" s="31"/>
      <c r="V43" s="31"/>
    </row>
    <row r="44" spans="2:22" ht="19.5" thickTop="1" thickBot="1" x14ac:dyDescent="0.4">
      <c r="B44" s="32" t="s">
        <v>103</v>
      </c>
      <c r="C44" s="32" t="s">
        <v>106</v>
      </c>
      <c r="D44" s="33" t="s">
        <v>107</v>
      </c>
      <c r="E44" s="34">
        <v>35</v>
      </c>
      <c r="F44" s="35">
        <v>20</v>
      </c>
      <c r="G44" s="35">
        <v>15</v>
      </c>
      <c r="H44" s="35">
        <v>0</v>
      </c>
      <c r="I44" s="35">
        <v>0</v>
      </c>
      <c r="J44" s="35">
        <v>0</v>
      </c>
      <c r="K44" s="35">
        <v>0</v>
      </c>
      <c r="L44" s="35">
        <v>0</v>
      </c>
      <c r="M44" s="37">
        <v>2</v>
      </c>
      <c r="N44" s="35">
        <v>0</v>
      </c>
      <c r="O44" s="37">
        <v>2</v>
      </c>
      <c r="P44" s="35">
        <v>0</v>
      </c>
      <c r="Q44" s="37">
        <v>0</v>
      </c>
      <c r="R44" s="37">
        <v>2.4</v>
      </c>
      <c r="T44" s="41"/>
      <c r="U44" s="31"/>
      <c r="V44" s="31"/>
    </row>
    <row r="45" spans="2:22" ht="19.5" thickTop="1" thickBot="1" x14ac:dyDescent="0.4">
      <c r="B45" s="26" t="s">
        <v>103</v>
      </c>
      <c r="C45" s="26" t="s">
        <v>4</v>
      </c>
      <c r="D45" s="27" t="s">
        <v>108</v>
      </c>
      <c r="E45" s="28">
        <v>4500</v>
      </c>
      <c r="F45" s="29">
        <v>2400</v>
      </c>
      <c r="G45" s="29">
        <v>1100</v>
      </c>
      <c r="H45" s="1">
        <v>0</v>
      </c>
      <c r="I45" s="1">
        <v>0</v>
      </c>
      <c r="J45" s="1">
        <v>0</v>
      </c>
      <c r="K45" s="29">
        <v>0</v>
      </c>
      <c r="L45" s="1">
        <v>0</v>
      </c>
      <c r="M45" s="1">
        <v>76</v>
      </c>
      <c r="N45" s="1">
        <v>0</v>
      </c>
      <c r="O45" s="1">
        <v>69</v>
      </c>
      <c r="P45" s="1">
        <v>0</v>
      </c>
      <c r="Q45" s="1">
        <v>0</v>
      </c>
      <c r="R45" s="1">
        <v>97</v>
      </c>
      <c r="T45" s="41"/>
      <c r="U45" s="31"/>
      <c r="V45" s="31"/>
    </row>
    <row r="46" spans="2:22" ht="19.5" thickTop="1" thickBot="1" x14ac:dyDescent="0.4">
      <c r="B46" s="32" t="s">
        <v>103</v>
      </c>
      <c r="C46" s="32" t="s">
        <v>2</v>
      </c>
      <c r="D46" s="33" t="s">
        <v>109</v>
      </c>
      <c r="E46" s="34">
        <v>199</v>
      </c>
      <c r="F46" s="35">
        <v>139</v>
      </c>
      <c r="G46" s="35">
        <v>69</v>
      </c>
      <c r="H46" s="35">
        <v>0</v>
      </c>
      <c r="I46" s="35">
        <v>0</v>
      </c>
      <c r="J46" s="35">
        <v>0</v>
      </c>
      <c r="K46" s="35">
        <v>49</v>
      </c>
      <c r="L46" s="35">
        <v>0</v>
      </c>
      <c r="M46" s="37">
        <v>8.1999999999999993</v>
      </c>
      <c r="N46" s="37">
        <v>7</v>
      </c>
      <c r="O46" s="37">
        <v>8</v>
      </c>
      <c r="P46" s="35">
        <v>0</v>
      </c>
      <c r="Q46" s="37">
        <v>7</v>
      </c>
      <c r="R46" s="37">
        <v>8.6</v>
      </c>
      <c r="T46" s="41"/>
      <c r="U46" s="31"/>
      <c r="V46" s="31"/>
    </row>
    <row r="47" spans="2:22" ht="19.5" thickTop="1" thickBot="1" x14ac:dyDescent="0.4">
      <c r="B47" s="26" t="s">
        <v>103</v>
      </c>
      <c r="C47" s="26" t="s">
        <v>10</v>
      </c>
      <c r="D47" s="27" t="s">
        <v>110</v>
      </c>
      <c r="E47" s="28">
        <v>1599000</v>
      </c>
      <c r="F47" s="29">
        <v>899000</v>
      </c>
      <c r="G47" s="29">
        <v>299000</v>
      </c>
      <c r="H47" s="1">
        <v>0</v>
      </c>
      <c r="I47" s="1">
        <v>0</v>
      </c>
      <c r="J47" s="29">
        <v>199000</v>
      </c>
      <c r="K47" s="29">
        <v>0</v>
      </c>
      <c r="L47" s="1">
        <v>0</v>
      </c>
      <c r="M47" s="29">
        <v>31000</v>
      </c>
      <c r="N47" s="1">
        <v>0</v>
      </c>
      <c r="O47" s="1">
        <v>0</v>
      </c>
      <c r="P47" s="1">
        <v>24000</v>
      </c>
      <c r="Q47" s="1">
        <v>0</v>
      </c>
      <c r="R47" s="29">
        <v>49798.425999999999</v>
      </c>
      <c r="T47" s="41"/>
      <c r="U47" s="31"/>
      <c r="V47" s="31"/>
    </row>
    <row r="48" spans="2:22" ht="19.5" thickTop="1" thickBot="1" x14ac:dyDescent="0.4">
      <c r="B48" s="32" t="s">
        <v>103</v>
      </c>
      <c r="C48" s="32" t="s">
        <v>11</v>
      </c>
      <c r="D48" s="33" t="s">
        <v>111</v>
      </c>
      <c r="E48" s="34">
        <v>349</v>
      </c>
      <c r="F48" s="35">
        <v>269</v>
      </c>
      <c r="G48" s="35">
        <v>199</v>
      </c>
      <c r="H48" s="35">
        <v>0</v>
      </c>
      <c r="I48" s="35">
        <v>0</v>
      </c>
      <c r="J48" s="35">
        <v>0</v>
      </c>
      <c r="K48" s="35">
        <v>0</v>
      </c>
      <c r="L48" s="35">
        <v>0</v>
      </c>
      <c r="M48" s="35">
        <v>34</v>
      </c>
      <c r="N48" s="35">
        <v>0</v>
      </c>
      <c r="O48" s="35">
        <v>34</v>
      </c>
      <c r="P48" s="35">
        <v>0</v>
      </c>
      <c r="Q48" s="35">
        <v>0</v>
      </c>
      <c r="R48" s="35">
        <v>40</v>
      </c>
      <c r="T48" s="41"/>
      <c r="U48" s="31"/>
      <c r="V48" s="31"/>
    </row>
    <row r="49" spans="2:22" ht="19.5" thickTop="1" thickBot="1" x14ac:dyDescent="0.4">
      <c r="B49" s="26" t="s">
        <v>103</v>
      </c>
      <c r="C49" s="26" t="s">
        <v>5</v>
      </c>
      <c r="D49" s="27" t="s">
        <v>112</v>
      </c>
      <c r="E49" s="38">
        <v>80</v>
      </c>
      <c r="F49" s="1">
        <v>40</v>
      </c>
      <c r="G49" s="1">
        <v>28</v>
      </c>
      <c r="H49" s="1">
        <v>0</v>
      </c>
      <c r="I49" s="1">
        <v>0</v>
      </c>
      <c r="J49" s="1">
        <v>0</v>
      </c>
      <c r="K49" s="29">
        <v>0</v>
      </c>
      <c r="L49" s="1">
        <v>0</v>
      </c>
      <c r="M49" s="39">
        <v>2.25</v>
      </c>
      <c r="N49" s="1">
        <v>0</v>
      </c>
      <c r="O49" s="39">
        <v>0</v>
      </c>
      <c r="P49" s="1">
        <v>0</v>
      </c>
      <c r="Q49" s="1">
        <v>0</v>
      </c>
      <c r="R49" s="39">
        <v>2.75</v>
      </c>
      <c r="T49" s="41"/>
      <c r="U49" s="31"/>
      <c r="V49" s="42"/>
    </row>
    <row r="50" spans="2:22" ht="19.5" thickTop="1" thickBot="1" x14ac:dyDescent="0.4">
      <c r="B50" s="32" t="s">
        <v>103</v>
      </c>
      <c r="C50" s="32" t="s">
        <v>12</v>
      </c>
      <c r="D50" s="33" t="s">
        <v>113</v>
      </c>
      <c r="E50" s="40">
        <v>46500</v>
      </c>
      <c r="F50" s="36">
        <v>28500</v>
      </c>
      <c r="G50" s="36">
        <v>15500</v>
      </c>
      <c r="H50" s="35">
        <v>0</v>
      </c>
      <c r="I50" s="35">
        <v>0</v>
      </c>
      <c r="J50" s="35">
        <v>0</v>
      </c>
      <c r="K50" s="36">
        <v>9500</v>
      </c>
      <c r="L50" s="35">
        <v>0</v>
      </c>
      <c r="M50" s="36">
        <f>1000</f>
        <v>1000</v>
      </c>
      <c r="N50" s="35">
        <f>950</f>
        <v>950</v>
      </c>
      <c r="O50" s="36">
        <f>1000</f>
        <v>1000</v>
      </c>
      <c r="P50" s="35">
        <v>0</v>
      </c>
      <c r="Q50" s="35">
        <f>950</f>
        <v>950</v>
      </c>
      <c r="R50" s="35">
        <f>1030</f>
        <v>1030</v>
      </c>
      <c r="T50" s="41"/>
      <c r="U50" s="31"/>
      <c r="V50" s="31"/>
    </row>
    <row r="51" spans="2:22" ht="19.5" thickTop="1" thickBot="1" x14ac:dyDescent="0.4">
      <c r="B51" s="26" t="s">
        <v>103</v>
      </c>
      <c r="C51" s="26" t="s">
        <v>114</v>
      </c>
      <c r="D51" s="27" t="s">
        <v>115</v>
      </c>
      <c r="E51" s="38">
        <v>25</v>
      </c>
      <c r="F51" s="1">
        <v>16</v>
      </c>
      <c r="G51" s="1">
        <v>10</v>
      </c>
      <c r="H51" s="1">
        <v>0</v>
      </c>
      <c r="I51" s="1">
        <v>0</v>
      </c>
      <c r="J51" s="1">
        <v>0</v>
      </c>
      <c r="K51" s="29">
        <v>0</v>
      </c>
      <c r="L51" s="1">
        <v>0</v>
      </c>
      <c r="M51" s="39">
        <v>0.8</v>
      </c>
      <c r="N51" s="1">
        <v>0</v>
      </c>
      <c r="O51" s="39">
        <v>0.8</v>
      </c>
      <c r="P51" s="1">
        <v>0</v>
      </c>
      <c r="Q51" s="39">
        <v>0</v>
      </c>
      <c r="R51" s="39">
        <v>0.9</v>
      </c>
      <c r="T51" s="41"/>
      <c r="U51" s="31"/>
      <c r="V51" s="31"/>
    </row>
    <row r="52" spans="2:22" ht="19.5" thickTop="1" thickBot="1" x14ac:dyDescent="0.4">
      <c r="B52" s="32" t="s">
        <v>103</v>
      </c>
      <c r="C52" s="32" t="s">
        <v>116</v>
      </c>
      <c r="D52" s="33" t="s">
        <v>117</v>
      </c>
      <c r="E52" s="40">
        <v>7700</v>
      </c>
      <c r="F52" s="36">
        <v>4600</v>
      </c>
      <c r="G52" s="36">
        <v>2700</v>
      </c>
      <c r="H52" s="36">
        <v>0</v>
      </c>
      <c r="I52" s="35">
        <v>0</v>
      </c>
      <c r="J52" s="35">
        <v>0</v>
      </c>
      <c r="K52" s="36">
        <v>2000</v>
      </c>
      <c r="L52" s="35">
        <v>0</v>
      </c>
      <c r="M52" s="35">
        <v>167</v>
      </c>
      <c r="N52" s="35">
        <v>0</v>
      </c>
      <c r="O52" s="35">
        <v>157</v>
      </c>
      <c r="P52" s="35">
        <v>0</v>
      </c>
      <c r="Q52" s="35">
        <v>147</v>
      </c>
      <c r="R52" s="35">
        <v>166</v>
      </c>
      <c r="T52" s="41"/>
      <c r="U52" s="31"/>
      <c r="V52" s="31"/>
    </row>
    <row r="53" spans="2:22" ht="19.5" thickTop="1" thickBot="1" x14ac:dyDescent="0.4">
      <c r="B53" s="26" t="s">
        <v>103</v>
      </c>
      <c r="C53" s="26" t="s">
        <v>6</v>
      </c>
      <c r="D53" s="27" t="s">
        <v>118</v>
      </c>
      <c r="E53" s="38">
        <v>80</v>
      </c>
      <c r="F53" s="1">
        <v>50</v>
      </c>
      <c r="G53" s="1">
        <v>30</v>
      </c>
      <c r="H53" s="1">
        <v>0</v>
      </c>
      <c r="I53" s="1">
        <v>0</v>
      </c>
      <c r="J53" s="1">
        <v>15</v>
      </c>
      <c r="K53" s="1">
        <v>20</v>
      </c>
      <c r="L53" s="1">
        <v>0</v>
      </c>
      <c r="M53" s="29">
        <v>220000</v>
      </c>
      <c r="N53" s="1">
        <v>0</v>
      </c>
      <c r="O53" s="29">
        <v>0</v>
      </c>
      <c r="P53" s="29">
        <v>95000</v>
      </c>
      <c r="Q53" s="29">
        <v>0</v>
      </c>
      <c r="R53" s="29">
        <v>230000</v>
      </c>
      <c r="T53" s="41"/>
      <c r="U53" s="31"/>
      <c r="V53" s="43"/>
    </row>
    <row r="54" spans="2:22" ht="19.5" thickTop="1" thickBot="1" x14ac:dyDescent="0.4">
      <c r="B54" s="32" t="s">
        <v>103</v>
      </c>
      <c r="C54" s="32" t="s">
        <v>7</v>
      </c>
      <c r="D54" s="33" t="s">
        <v>119</v>
      </c>
      <c r="E54" s="40">
        <v>4500</v>
      </c>
      <c r="F54" s="36">
        <v>3200</v>
      </c>
      <c r="G54" s="36">
        <v>2000</v>
      </c>
      <c r="H54" s="35">
        <v>0</v>
      </c>
      <c r="I54" s="35">
        <v>0</v>
      </c>
      <c r="J54" s="35">
        <v>0</v>
      </c>
      <c r="K54" s="36">
        <v>0</v>
      </c>
      <c r="L54" s="35">
        <v>0</v>
      </c>
      <c r="M54" s="35">
        <v>230</v>
      </c>
      <c r="N54" s="35">
        <v>0</v>
      </c>
      <c r="O54" s="35">
        <v>0</v>
      </c>
      <c r="P54" s="35">
        <v>0</v>
      </c>
      <c r="Q54" s="35">
        <v>0</v>
      </c>
      <c r="R54" s="35">
        <v>235</v>
      </c>
      <c r="T54" s="41"/>
      <c r="U54" s="31"/>
      <c r="V54" s="31"/>
    </row>
    <row r="55" spans="2:22" ht="19.5" thickTop="1" thickBot="1" x14ac:dyDescent="0.4">
      <c r="B55" s="26" t="s">
        <v>103</v>
      </c>
      <c r="C55" s="26" t="s">
        <v>120</v>
      </c>
      <c r="D55" s="27" t="s">
        <v>121</v>
      </c>
      <c r="E55" s="28">
        <v>1000</v>
      </c>
      <c r="F55" s="1">
        <v>600</v>
      </c>
      <c r="G55" s="1">
        <v>350</v>
      </c>
      <c r="H55" s="1">
        <v>0</v>
      </c>
      <c r="I55" s="1">
        <v>0</v>
      </c>
      <c r="J55" s="1">
        <v>0</v>
      </c>
      <c r="K55" s="1">
        <v>0</v>
      </c>
      <c r="L55" s="1">
        <v>0</v>
      </c>
      <c r="M55" s="1">
        <v>35</v>
      </c>
      <c r="N55" s="1">
        <v>0</v>
      </c>
      <c r="O55" s="1">
        <v>0</v>
      </c>
      <c r="P55" s="1">
        <v>0</v>
      </c>
      <c r="Q55" s="1">
        <v>0</v>
      </c>
      <c r="R55" s="1">
        <v>39</v>
      </c>
      <c r="T55" s="41"/>
      <c r="U55" s="31"/>
      <c r="V55" s="31"/>
    </row>
    <row r="56" spans="2:22" ht="19.5" thickTop="1" thickBot="1" x14ac:dyDescent="0.4">
      <c r="B56" s="32" t="s">
        <v>103</v>
      </c>
      <c r="C56" s="32" t="s">
        <v>122</v>
      </c>
      <c r="D56" s="33" t="s">
        <v>111</v>
      </c>
      <c r="E56" s="34">
        <v>420</v>
      </c>
      <c r="F56" s="35">
        <v>220</v>
      </c>
      <c r="G56" s="35">
        <v>160</v>
      </c>
      <c r="H56" s="35">
        <v>0</v>
      </c>
      <c r="I56" s="35">
        <v>0</v>
      </c>
      <c r="J56" s="35">
        <v>0</v>
      </c>
      <c r="K56" s="36">
        <v>0</v>
      </c>
      <c r="L56" s="35"/>
      <c r="M56" s="35">
        <v>28</v>
      </c>
      <c r="N56" s="35">
        <v>0</v>
      </c>
      <c r="O56" s="35">
        <v>28</v>
      </c>
      <c r="P56" s="35">
        <v>0</v>
      </c>
      <c r="Q56" s="35">
        <v>0</v>
      </c>
      <c r="R56" s="35">
        <v>30</v>
      </c>
      <c r="T56" s="41"/>
      <c r="U56" s="31"/>
      <c r="V56"/>
    </row>
    <row r="57" spans="2:22" ht="19.5" thickTop="1" thickBot="1" x14ac:dyDescent="0.4">
      <c r="B57" s="26" t="s">
        <v>103</v>
      </c>
      <c r="C57" s="26" t="s">
        <v>18</v>
      </c>
      <c r="D57" s="27" t="s">
        <v>123</v>
      </c>
      <c r="E57" s="28">
        <v>3990</v>
      </c>
      <c r="F57" s="29">
        <v>2690</v>
      </c>
      <c r="G57" s="29">
        <v>1690</v>
      </c>
      <c r="H57" s="29">
        <v>0</v>
      </c>
      <c r="I57" s="29">
        <v>0</v>
      </c>
      <c r="J57" s="1">
        <v>990</v>
      </c>
      <c r="K57" s="29">
        <v>0</v>
      </c>
      <c r="L57" s="1">
        <v>0</v>
      </c>
      <c r="M57" s="1">
        <v>150</v>
      </c>
      <c r="N57" s="1">
        <v>0</v>
      </c>
      <c r="O57" s="1">
        <v>0</v>
      </c>
      <c r="P57" s="1">
        <v>120</v>
      </c>
      <c r="Q57" s="1">
        <v>0</v>
      </c>
      <c r="R57" s="1">
        <v>180</v>
      </c>
      <c r="T57" s="41"/>
      <c r="U57" s="31"/>
      <c r="V57" s="31"/>
    </row>
    <row r="58" spans="2:22" ht="19.5" thickTop="1" thickBot="1" x14ac:dyDescent="0.4">
      <c r="B58" s="32" t="s">
        <v>103</v>
      </c>
      <c r="C58" s="32" t="s">
        <v>20</v>
      </c>
      <c r="D58" s="33" t="s">
        <v>55</v>
      </c>
      <c r="E58" s="40">
        <v>0</v>
      </c>
      <c r="F58" s="36">
        <v>0</v>
      </c>
      <c r="G58" s="36">
        <v>0</v>
      </c>
      <c r="H58" s="35">
        <v>69</v>
      </c>
      <c r="I58" s="35">
        <v>0</v>
      </c>
      <c r="J58" s="35">
        <v>0</v>
      </c>
      <c r="K58" s="36">
        <v>0</v>
      </c>
      <c r="L58" s="35">
        <v>0</v>
      </c>
      <c r="M58" s="35">
        <v>0</v>
      </c>
      <c r="N58" s="35">
        <v>0</v>
      </c>
      <c r="O58" s="35">
        <v>12.5</v>
      </c>
      <c r="P58" s="35">
        <v>0</v>
      </c>
      <c r="Q58" s="35">
        <v>0</v>
      </c>
      <c r="R58" s="35">
        <v>15.9</v>
      </c>
      <c r="T58" s="41"/>
      <c r="U58" s="31"/>
      <c r="V58" s="31"/>
    </row>
    <row r="59" spans="2:22" ht="51" thickTop="1" thickBot="1" x14ac:dyDescent="0.4">
      <c r="B59" s="26" t="s">
        <v>103</v>
      </c>
      <c r="C59" s="26" t="s">
        <v>19</v>
      </c>
      <c r="D59" s="27" t="s">
        <v>124</v>
      </c>
      <c r="E59" s="44">
        <v>0</v>
      </c>
      <c r="F59" s="45">
        <v>0</v>
      </c>
      <c r="G59" s="45">
        <v>0</v>
      </c>
      <c r="H59" s="45">
        <v>2990</v>
      </c>
      <c r="I59" s="45">
        <v>2990</v>
      </c>
      <c r="J59" s="46">
        <v>0</v>
      </c>
      <c r="K59" s="45" t="s">
        <v>125</v>
      </c>
      <c r="L59" s="46">
        <v>0</v>
      </c>
      <c r="M59" s="46">
        <v>0</v>
      </c>
      <c r="N59" s="46">
        <v>0</v>
      </c>
      <c r="O59" s="46">
        <v>200</v>
      </c>
      <c r="P59" s="46">
        <v>0</v>
      </c>
      <c r="Q59" s="46">
        <v>180</v>
      </c>
      <c r="R59" s="46">
        <v>269</v>
      </c>
      <c r="S59" s="47"/>
      <c r="T59" s="48" t="s">
        <v>275</v>
      </c>
      <c r="U59" s="31"/>
      <c r="V59" s="31"/>
    </row>
    <row r="60" spans="2:22" ht="19.5" thickTop="1" thickBot="1" x14ac:dyDescent="0.4">
      <c r="B60" s="32" t="s">
        <v>103</v>
      </c>
      <c r="C60" s="32" t="s">
        <v>15</v>
      </c>
      <c r="D60" s="33" t="s">
        <v>126</v>
      </c>
      <c r="E60" s="34">
        <v>350</v>
      </c>
      <c r="F60" s="35">
        <v>200</v>
      </c>
      <c r="G60" s="35">
        <v>120</v>
      </c>
      <c r="H60" s="35">
        <v>0</v>
      </c>
      <c r="I60" s="35">
        <v>0</v>
      </c>
      <c r="J60" s="35">
        <v>0</v>
      </c>
      <c r="K60" s="36">
        <v>0</v>
      </c>
      <c r="L60" s="35">
        <v>0</v>
      </c>
      <c r="M60" s="35">
        <v>22</v>
      </c>
      <c r="N60" s="35">
        <v>0</v>
      </c>
      <c r="O60" s="35">
        <v>0</v>
      </c>
      <c r="P60" s="35">
        <v>0</v>
      </c>
      <c r="Q60" s="35">
        <v>0</v>
      </c>
      <c r="R60" s="35">
        <v>25</v>
      </c>
      <c r="T60" s="41"/>
      <c r="U60" s="31"/>
      <c r="V60" s="31"/>
    </row>
    <row r="61" spans="2:22" ht="19.5" thickTop="1" thickBot="1" x14ac:dyDescent="0.4">
      <c r="B61" s="26" t="s">
        <v>103</v>
      </c>
      <c r="C61" s="26" t="s">
        <v>21</v>
      </c>
      <c r="D61" s="27" t="s">
        <v>127</v>
      </c>
      <c r="E61" s="28">
        <v>1999</v>
      </c>
      <c r="F61" s="1">
        <v>799</v>
      </c>
      <c r="G61" s="1">
        <v>499</v>
      </c>
      <c r="H61" s="1">
        <v>0</v>
      </c>
      <c r="I61" s="1">
        <v>0</v>
      </c>
      <c r="J61" s="1">
        <v>0</v>
      </c>
      <c r="K61" s="29">
        <v>0</v>
      </c>
      <c r="L61" s="1">
        <v>0</v>
      </c>
      <c r="M61" s="1">
        <v>45</v>
      </c>
      <c r="N61" s="1">
        <v>0</v>
      </c>
      <c r="O61" s="1">
        <v>42</v>
      </c>
      <c r="P61" s="1">
        <v>0</v>
      </c>
      <c r="Q61" s="1">
        <v>0</v>
      </c>
      <c r="R61" s="1">
        <v>63</v>
      </c>
      <c r="T61" s="41"/>
      <c r="U61" s="31"/>
      <c r="V61" s="31"/>
    </row>
    <row r="62" spans="2:22" ht="19.5" thickTop="1" thickBot="1" x14ac:dyDescent="0.4">
      <c r="B62" s="32" t="s">
        <v>103</v>
      </c>
      <c r="C62" s="32" t="s">
        <v>13</v>
      </c>
      <c r="D62" s="33" t="s">
        <v>128</v>
      </c>
      <c r="E62" s="40">
        <v>1200</v>
      </c>
      <c r="F62" s="35">
        <v>610</v>
      </c>
      <c r="G62" s="35">
        <v>350</v>
      </c>
      <c r="H62" s="35">
        <v>0</v>
      </c>
      <c r="I62" s="35">
        <v>0</v>
      </c>
      <c r="J62" s="35">
        <v>0</v>
      </c>
      <c r="K62" s="36">
        <v>0</v>
      </c>
      <c r="L62" s="35">
        <v>0</v>
      </c>
      <c r="M62" s="35">
        <v>20</v>
      </c>
      <c r="N62" s="35">
        <v>0</v>
      </c>
      <c r="O62" s="35">
        <v>0</v>
      </c>
      <c r="P62" s="35">
        <v>0</v>
      </c>
      <c r="Q62" s="35">
        <v>0</v>
      </c>
      <c r="R62" s="35">
        <v>19</v>
      </c>
      <c r="T62" s="41"/>
      <c r="U62" s="31"/>
      <c r="V62" s="31"/>
    </row>
    <row r="63" spans="2:22" ht="19.5" thickTop="1" thickBot="1" x14ac:dyDescent="0.4">
      <c r="B63" s="26" t="s">
        <v>103</v>
      </c>
      <c r="C63" s="26" t="s">
        <v>129</v>
      </c>
      <c r="D63" s="27" t="s">
        <v>130</v>
      </c>
      <c r="E63" s="38">
        <v>260</v>
      </c>
      <c r="F63" s="1">
        <v>175</v>
      </c>
      <c r="G63" s="1">
        <v>120</v>
      </c>
      <c r="H63" s="1">
        <v>0</v>
      </c>
      <c r="I63" s="1">
        <v>0</v>
      </c>
      <c r="J63" s="1">
        <v>0</v>
      </c>
      <c r="K63" s="29">
        <v>0</v>
      </c>
      <c r="L63" s="1">
        <v>0</v>
      </c>
      <c r="M63" s="39">
        <v>9.6</v>
      </c>
      <c r="N63" s="1">
        <v>0</v>
      </c>
      <c r="O63" s="39">
        <v>9.6</v>
      </c>
      <c r="P63" s="1">
        <v>0</v>
      </c>
      <c r="Q63" s="39">
        <v>0</v>
      </c>
      <c r="R63" s="1">
        <v>10</v>
      </c>
      <c r="T63" s="41"/>
      <c r="U63" s="31"/>
      <c r="V63" s="31"/>
    </row>
    <row r="64" spans="2:22" ht="19.5" thickTop="1" thickBot="1" x14ac:dyDescent="0.4">
      <c r="B64" s="32" t="s">
        <v>103</v>
      </c>
      <c r="C64" s="32" t="s">
        <v>22</v>
      </c>
      <c r="D64" s="33" t="s">
        <v>131</v>
      </c>
      <c r="E64" s="40">
        <v>4499</v>
      </c>
      <c r="F64" s="36">
        <v>2599</v>
      </c>
      <c r="G64" s="36">
        <v>1499</v>
      </c>
      <c r="H64" s="35">
        <v>0</v>
      </c>
      <c r="I64" s="35">
        <v>0</v>
      </c>
      <c r="J64" s="35">
        <v>0</v>
      </c>
      <c r="K64" s="35">
        <v>549</v>
      </c>
      <c r="L64" s="35">
        <v>0</v>
      </c>
      <c r="M64" s="35">
        <v>85</v>
      </c>
      <c r="N64" s="35">
        <v>0</v>
      </c>
      <c r="O64" s="35">
        <v>0</v>
      </c>
      <c r="P64" s="35">
        <v>0</v>
      </c>
      <c r="Q64" s="35">
        <v>81</v>
      </c>
      <c r="R64" s="35">
        <v>85</v>
      </c>
      <c r="T64" s="41"/>
      <c r="U64" s="31"/>
      <c r="V64" s="31"/>
    </row>
    <row r="65" spans="2:22" ht="19.5" thickTop="1" thickBot="1" x14ac:dyDescent="0.4">
      <c r="B65" s="26" t="s">
        <v>103</v>
      </c>
      <c r="C65" s="26" t="s">
        <v>132</v>
      </c>
      <c r="D65" s="27" t="s">
        <v>133</v>
      </c>
      <c r="E65" s="38">
        <v>400</v>
      </c>
      <c r="F65" s="1">
        <v>240</v>
      </c>
      <c r="G65" s="1">
        <v>150</v>
      </c>
      <c r="H65" s="1">
        <v>0</v>
      </c>
      <c r="I65" s="1">
        <v>0</v>
      </c>
      <c r="J65" s="1">
        <v>0</v>
      </c>
      <c r="K65" s="29">
        <v>0</v>
      </c>
      <c r="L65" s="1">
        <v>0</v>
      </c>
      <c r="M65" s="1">
        <v>20</v>
      </c>
      <c r="N65" s="1">
        <v>0</v>
      </c>
      <c r="O65" s="1">
        <v>20</v>
      </c>
      <c r="P65" s="1">
        <v>0</v>
      </c>
      <c r="Q65" s="1">
        <v>0</v>
      </c>
      <c r="R65" s="1">
        <v>22</v>
      </c>
      <c r="T65" s="41"/>
      <c r="U65" s="31"/>
      <c r="V65" s="31"/>
    </row>
    <row r="66" spans="2:22" ht="19.5" thickTop="1" thickBot="1" x14ac:dyDescent="0.4">
      <c r="B66" s="32" t="s">
        <v>103</v>
      </c>
      <c r="C66" s="32" t="s">
        <v>134</v>
      </c>
      <c r="D66" s="33" t="s">
        <v>135</v>
      </c>
      <c r="E66" s="40">
        <v>1140000</v>
      </c>
      <c r="F66" s="36">
        <v>700000</v>
      </c>
      <c r="G66" s="36">
        <v>400000</v>
      </c>
      <c r="H66" s="36">
        <v>0</v>
      </c>
      <c r="I66" s="36">
        <v>0</v>
      </c>
      <c r="J66" s="36">
        <v>0</v>
      </c>
      <c r="K66" s="36">
        <v>0</v>
      </c>
      <c r="L66" s="36">
        <v>0</v>
      </c>
      <c r="M66" s="36">
        <v>20000</v>
      </c>
      <c r="N66" s="35">
        <v>0</v>
      </c>
      <c r="O66" s="36">
        <v>19000</v>
      </c>
      <c r="P66" s="36"/>
      <c r="Q66" s="36">
        <v>16500</v>
      </c>
      <c r="R66" s="36">
        <v>19500</v>
      </c>
      <c r="T66" s="41"/>
      <c r="U66" s="31"/>
      <c r="V66" s="31"/>
    </row>
    <row r="67" spans="2:22" ht="19.5" thickTop="1" thickBot="1" x14ac:dyDescent="0.4">
      <c r="B67" s="26" t="s">
        <v>136</v>
      </c>
      <c r="C67" s="26" t="s">
        <v>137</v>
      </c>
      <c r="D67" s="27" t="s">
        <v>138</v>
      </c>
      <c r="E67" s="28">
        <v>9980</v>
      </c>
      <c r="F67" s="29">
        <v>6980</v>
      </c>
      <c r="G67" s="29">
        <v>3980</v>
      </c>
      <c r="H67" s="1">
        <v>0</v>
      </c>
      <c r="I67" s="1">
        <v>0</v>
      </c>
      <c r="J67" s="1">
        <v>0</v>
      </c>
      <c r="K67" s="29">
        <v>0</v>
      </c>
      <c r="L67" s="1">
        <v>0</v>
      </c>
      <c r="M67" s="1">
        <v>580</v>
      </c>
      <c r="N67" s="1">
        <v>530</v>
      </c>
      <c r="O67" s="1">
        <v>0</v>
      </c>
      <c r="P67" s="1">
        <v>0</v>
      </c>
      <c r="Q67" s="1">
        <v>0</v>
      </c>
      <c r="R67" s="1">
        <v>600</v>
      </c>
      <c r="T67" s="30"/>
      <c r="U67" s="31"/>
      <c r="V67" s="31"/>
    </row>
    <row r="68" spans="2:22" ht="19.5" thickTop="1" thickBot="1" x14ac:dyDescent="0.4">
      <c r="B68" s="32" t="s">
        <v>136</v>
      </c>
      <c r="C68" s="32" t="s">
        <v>139</v>
      </c>
      <c r="D68" s="33" t="s">
        <v>140</v>
      </c>
      <c r="E68" s="34">
        <v>499</v>
      </c>
      <c r="F68" s="35">
        <v>259</v>
      </c>
      <c r="G68" s="35">
        <v>129</v>
      </c>
      <c r="H68" s="35">
        <v>0</v>
      </c>
      <c r="I68" s="35">
        <v>0</v>
      </c>
      <c r="J68" s="35">
        <v>0</v>
      </c>
      <c r="K68" s="35">
        <v>69</v>
      </c>
      <c r="L68" s="35">
        <v>0</v>
      </c>
      <c r="M68" s="35">
        <v>14</v>
      </c>
      <c r="N68" s="35">
        <v>0</v>
      </c>
      <c r="O68" s="35">
        <v>14</v>
      </c>
      <c r="P68" s="35">
        <v>0</v>
      </c>
      <c r="Q68" s="35">
        <v>12</v>
      </c>
      <c r="R68" s="35">
        <v>17.399999999999999</v>
      </c>
      <c r="T68" s="30"/>
      <c r="U68" s="31"/>
      <c r="V68" s="31"/>
    </row>
    <row r="69" spans="2:22" ht="19.5" thickTop="1" thickBot="1" x14ac:dyDescent="0.4">
      <c r="B69" s="26" t="s">
        <v>136</v>
      </c>
      <c r="C69" s="26" t="s">
        <v>141</v>
      </c>
      <c r="D69" s="27" t="s">
        <v>142</v>
      </c>
      <c r="E69" s="38">
        <v>0</v>
      </c>
      <c r="F69" s="1">
        <v>0</v>
      </c>
      <c r="G69" s="1">
        <v>39</v>
      </c>
      <c r="H69" s="1">
        <v>0</v>
      </c>
      <c r="I69" s="1">
        <v>0</v>
      </c>
      <c r="J69" s="1">
        <v>0</v>
      </c>
      <c r="K69" s="29">
        <v>0</v>
      </c>
      <c r="L69" s="1">
        <v>0</v>
      </c>
      <c r="M69" s="1">
        <v>13.99</v>
      </c>
      <c r="N69" s="1">
        <v>0</v>
      </c>
      <c r="O69" s="1">
        <v>0</v>
      </c>
      <c r="P69" s="1">
        <v>0</v>
      </c>
      <c r="Q69" s="39">
        <v>0</v>
      </c>
      <c r="R69" s="1">
        <v>48.5</v>
      </c>
      <c r="T69" s="30"/>
      <c r="U69" s="31"/>
      <c r="V69" s="31"/>
    </row>
    <row r="70" spans="2:22" ht="19.5" thickTop="1" thickBot="1" x14ac:dyDescent="0.4">
      <c r="B70" s="32" t="s">
        <v>136</v>
      </c>
      <c r="C70" s="32" t="s">
        <v>143</v>
      </c>
      <c r="D70" s="33" t="s">
        <v>144</v>
      </c>
      <c r="E70" s="40">
        <v>129000</v>
      </c>
      <c r="F70" s="36">
        <v>89000</v>
      </c>
      <c r="G70" s="36">
        <v>59000</v>
      </c>
      <c r="H70" s="36">
        <v>0</v>
      </c>
      <c r="I70" s="35">
        <v>0</v>
      </c>
      <c r="J70" s="35">
        <v>0</v>
      </c>
      <c r="K70" s="36">
        <v>0</v>
      </c>
      <c r="L70" s="35">
        <v>0</v>
      </c>
      <c r="M70" s="36">
        <v>4800</v>
      </c>
      <c r="N70" s="36">
        <v>4500</v>
      </c>
      <c r="O70" s="36">
        <v>0</v>
      </c>
      <c r="P70" s="35">
        <v>0</v>
      </c>
      <c r="Q70" s="37">
        <v>0</v>
      </c>
      <c r="R70" s="36">
        <v>4500</v>
      </c>
      <c r="T70" s="30"/>
      <c r="U70" s="31"/>
      <c r="V70" s="31"/>
    </row>
    <row r="71" spans="2:22" ht="19.5" thickTop="1" thickBot="1" x14ac:dyDescent="0.4">
      <c r="B71" s="26" t="s">
        <v>145</v>
      </c>
      <c r="C71" s="26" t="s">
        <v>146</v>
      </c>
      <c r="D71" s="27" t="s">
        <v>147</v>
      </c>
      <c r="E71" s="38">
        <v>214.8</v>
      </c>
      <c r="F71" s="1">
        <v>134.25</v>
      </c>
      <c r="G71" s="1">
        <v>80</v>
      </c>
      <c r="H71" s="1">
        <v>0</v>
      </c>
      <c r="I71" s="1">
        <v>0</v>
      </c>
      <c r="J71" s="1">
        <v>0</v>
      </c>
      <c r="K71" s="29">
        <v>0</v>
      </c>
      <c r="L71" s="1">
        <v>0</v>
      </c>
      <c r="M71" s="1">
        <v>15.5</v>
      </c>
      <c r="N71" s="1">
        <v>0</v>
      </c>
      <c r="O71" s="1">
        <v>0</v>
      </c>
      <c r="P71" s="1">
        <v>0</v>
      </c>
      <c r="Q71" s="39">
        <v>0</v>
      </c>
      <c r="R71" s="1">
        <v>17.75</v>
      </c>
      <c r="T71" s="30"/>
      <c r="U71" s="31"/>
      <c r="V71" s="31"/>
    </row>
    <row r="72" spans="2:22" ht="19.5" thickTop="1" thickBot="1" x14ac:dyDescent="0.4">
      <c r="B72" s="32" t="s">
        <v>145</v>
      </c>
      <c r="C72" s="32" t="s">
        <v>148</v>
      </c>
      <c r="D72" s="33" t="s">
        <v>149</v>
      </c>
      <c r="E72" s="40">
        <v>0</v>
      </c>
      <c r="F72" s="36">
        <v>0</v>
      </c>
      <c r="G72" s="35">
        <v>55</v>
      </c>
      <c r="H72" s="36">
        <v>0</v>
      </c>
      <c r="I72" s="35">
        <v>0</v>
      </c>
      <c r="J72" s="35">
        <v>0</v>
      </c>
      <c r="K72" s="36">
        <v>0</v>
      </c>
      <c r="L72" s="35">
        <v>0</v>
      </c>
      <c r="M72" s="35">
        <v>10</v>
      </c>
      <c r="N72" s="36">
        <v>0</v>
      </c>
      <c r="O72" s="36">
        <v>0</v>
      </c>
      <c r="P72" s="35">
        <v>0</v>
      </c>
      <c r="Q72" s="37">
        <v>0</v>
      </c>
      <c r="R72" s="36">
        <v>10</v>
      </c>
      <c r="T72" s="30"/>
      <c r="U72" s="31"/>
      <c r="V72" s="31"/>
    </row>
    <row r="73" spans="2:22" ht="54" thickTop="1" thickBot="1" x14ac:dyDescent="0.4">
      <c r="B73" s="26" t="s">
        <v>145</v>
      </c>
      <c r="C73" s="26" t="s">
        <v>150</v>
      </c>
      <c r="D73" s="27" t="s">
        <v>151</v>
      </c>
      <c r="E73" s="38">
        <v>141.23869999999999</v>
      </c>
      <c r="F73" s="1">
        <v>90.388699999999986</v>
      </c>
      <c r="G73" s="1">
        <v>56.488699999999994</v>
      </c>
      <c r="H73" s="1">
        <v>0</v>
      </c>
      <c r="I73" s="1">
        <v>0</v>
      </c>
      <c r="J73" s="1">
        <v>0</v>
      </c>
      <c r="K73" s="29">
        <v>0</v>
      </c>
      <c r="L73" s="1">
        <v>0</v>
      </c>
      <c r="M73" s="1">
        <v>10.92</v>
      </c>
      <c r="N73" s="1">
        <v>0</v>
      </c>
      <c r="O73" s="1">
        <v>0</v>
      </c>
      <c r="P73" s="1">
        <v>0</v>
      </c>
      <c r="Q73" s="39">
        <v>0</v>
      </c>
      <c r="R73" s="1">
        <v>18.850000000000001</v>
      </c>
      <c r="T73" s="30" t="s">
        <v>273</v>
      </c>
      <c r="U73" s="31"/>
      <c r="V73" s="31"/>
    </row>
    <row r="74" spans="2:22" ht="19.5" thickTop="1" thickBot="1" x14ac:dyDescent="0.4">
      <c r="B74" s="32" t="s">
        <v>145</v>
      </c>
      <c r="C74" s="32" t="s">
        <v>152</v>
      </c>
      <c r="D74" s="33" t="s">
        <v>153</v>
      </c>
      <c r="E74" s="40">
        <v>420000</v>
      </c>
      <c r="F74" s="36">
        <v>210000</v>
      </c>
      <c r="G74" s="36">
        <v>119000</v>
      </c>
      <c r="H74" s="36">
        <v>0</v>
      </c>
      <c r="I74" s="36">
        <v>0</v>
      </c>
      <c r="J74" s="36">
        <v>0</v>
      </c>
      <c r="K74" s="36">
        <v>0</v>
      </c>
      <c r="L74" s="36">
        <v>0</v>
      </c>
      <c r="M74" s="36">
        <v>11500</v>
      </c>
      <c r="N74" s="36">
        <v>0</v>
      </c>
      <c r="O74" s="36">
        <v>0</v>
      </c>
      <c r="P74" s="36">
        <v>8200</v>
      </c>
      <c r="Q74" s="37">
        <v>0</v>
      </c>
      <c r="R74" s="36">
        <v>13000</v>
      </c>
      <c r="T74" s="30"/>
      <c r="U74" s="31"/>
      <c r="V74" s="31"/>
    </row>
    <row r="75" spans="2:22" ht="19.5" thickTop="1" thickBot="1" x14ac:dyDescent="0.4">
      <c r="B75" s="26" t="s">
        <v>145</v>
      </c>
      <c r="C75" s="26" t="s">
        <v>154</v>
      </c>
      <c r="D75" s="27" t="s">
        <v>155</v>
      </c>
      <c r="E75" s="28">
        <v>65000</v>
      </c>
      <c r="F75" s="29">
        <v>35000</v>
      </c>
      <c r="G75" s="29">
        <v>21500</v>
      </c>
      <c r="H75" s="29">
        <v>0</v>
      </c>
      <c r="I75" s="29">
        <v>0</v>
      </c>
      <c r="J75" s="29">
        <v>0</v>
      </c>
      <c r="K75" s="29">
        <v>0</v>
      </c>
      <c r="L75" s="29">
        <v>0</v>
      </c>
      <c r="M75" s="29">
        <v>2600</v>
      </c>
      <c r="N75" s="29">
        <v>0</v>
      </c>
      <c r="O75" s="29">
        <v>2600</v>
      </c>
      <c r="P75" s="1">
        <v>0</v>
      </c>
      <c r="Q75" s="39">
        <v>0</v>
      </c>
      <c r="R75" s="29">
        <v>2600</v>
      </c>
      <c r="T75" s="30"/>
      <c r="U75" s="31"/>
      <c r="V75" s="31"/>
    </row>
    <row r="76" spans="2:22" ht="19.5" thickTop="1" thickBot="1" x14ac:dyDescent="0.4">
      <c r="B76" s="32" t="s">
        <v>145</v>
      </c>
      <c r="C76" s="32" t="s">
        <v>156</v>
      </c>
      <c r="D76" s="33" t="s">
        <v>157</v>
      </c>
      <c r="E76" s="34">
        <v>214.8</v>
      </c>
      <c r="F76" s="35">
        <v>134.25</v>
      </c>
      <c r="G76" s="35">
        <v>80</v>
      </c>
      <c r="H76" s="36">
        <v>0</v>
      </c>
      <c r="I76" s="36">
        <v>0</v>
      </c>
      <c r="J76" s="36">
        <v>0</v>
      </c>
      <c r="K76" s="36">
        <v>0</v>
      </c>
      <c r="L76" s="36">
        <v>0</v>
      </c>
      <c r="M76" s="35">
        <v>12.75</v>
      </c>
      <c r="N76" s="36">
        <v>0</v>
      </c>
      <c r="O76" s="35">
        <v>0</v>
      </c>
      <c r="P76" s="35">
        <v>0</v>
      </c>
      <c r="Q76" s="37">
        <v>0</v>
      </c>
      <c r="R76" s="35">
        <v>14.5</v>
      </c>
      <c r="T76" s="30"/>
      <c r="U76" s="31"/>
      <c r="V76" s="31"/>
    </row>
    <row r="77" spans="2:22" ht="19.5" thickTop="1" thickBot="1" x14ac:dyDescent="0.4">
      <c r="B77" s="26" t="s">
        <v>145</v>
      </c>
      <c r="C77" s="26" t="s">
        <v>158</v>
      </c>
      <c r="D77" s="27" t="s">
        <v>159</v>
      </c>
      <c r="E77" s="28">
        <v>6900</v>
      </c>
      <c r="F77" s="29">
        <v>3600</v>
      </c>
      <c r="G77" s="29">
        <v>2500</v>
      </c>
      <c r="H77" s="29">
        <v>0</v>
      </c>
      <c r="I77" s="29">
        <v>0</v>
      </c>
      <c r="J77" s="29">
        <v>0</v>
      </c>
      <c r="K77" s="29">
        <v>0</v>
      </c>
      <c r="L77" s="29">
        <v>0</v>
      </c>
      <c r="M77" s="1">
        <v>310</v>
      </c>
      <c r="N77" s="29">
        <v>0</v>
      </c>
      <c r="O77" s="1">
        <v>0</v>
      </c>
      <c r="P77" s="1">
        <v>0</v>
      </c>
      <c r="Q77" s="39">
        <v>0</v>
      </c>
      <c r="R77" s="1">
        <v>340</v>
      </c>
      <c r="T77" s="30"/>
      <c r="U77" s="31"/>
      <c r="V77" s="31"/>
    </row>
    <row r="78" spans="2:22" ht="19.5" thickTop="1" thickBot="1" x14ac:dyDescent="0.4">
      <c r="B78" s="32" t="s">
        <v>145</v>
      </c>
      <c r="C78" s="32" t="s">
        <v>160</v>
      </c>
      <c r="D78" s="33" t="s">
        <v>149</v>
      </c>
      <c r="E78" s="34">
        <v>110</v>
      </c>
      <c r="F78" s="35">
        <v>70</v>
      </c>
      <c r="G78" s="35">
        <v>45</v>
      </c>
      <c r="H78" s="35">
        <v>0</v>
      </c>
      <c r="I78" s="35">
        <v>0</v>
      </c>
      <c r="J78" s="35">
        <v>0</v>
      </c>
      <c r="K78" s="36">
        <v>0</v>
      </c>
      <c r="L78" s="35">
        <v>0</v>
      </c>
      <c r="M78" s="37">
        <v>4</v>
      </c>
      <c r="N78" s="36">
        <v>0</v>
      </c>
      <c r="O78" s="37">
        <v>0</v>
      </c>
      <c r="P78" s="35">
        <v>0</v>
      </c>
      <c r="Q78" s="37">
        <v>0</v>
      </c>
      <c r="R78" s="37">
        <v>6.5</v>
      </c>
      <c r="T78" s="30"/>
      <c r="U78" s="31"/>
      <c r="V78" s="31"/>
    </row>
    <row r="79" spans="2:22" ht="19.5" thickTop="1" thickBot="1" x14ac:dyDescent="0.4">
      <c r="B79" s="26" t="s">
        <v>145</v>
      </c>
      <c r="C79" s="26" t="s">
        <v>161</v>
      </c>
      <c r="D79" s="27" t="s">
        <v>149</v>
      </c>
      <c r="E79" s="28">
        <v>0</v>
      </c>
      <c r="F79" s="29">
        <v>0</v>
      </c>
      <c r="G79" s="29">
        <v>0</v>
      </c>
      <c r="H79" s="1">
        <v>45</v>
      </c>
      <c r="I79" s="1">
        <v>0</v>
      </c>
      <c r="J79" s="1">
        <v>0</v>
      </c>
      <c r="K79" s="29">
        <v>0</v>
      </c>
      <c r="L79" s="1">
        <v>0</v>
      </c>
      <c r="M79" s="1">
        <v>0</v>
      </c>
      <c r="N79" s="29">
        <v>0</v>
      </c>
      <c r="O79" s="39">
        <v>4</v>
      </c>
      <c r="P79" s="1">
        <v>0</v>
      </c>
      <c r="Q79" s="1">
        <v>0</v>
      </c>
      <c r="R79" s="39">
        <v>3.5</v>
      </c>
      <c r="T79" s="30"/>
      <c r="U79" s="31"/>
      <c r="V79" s="31"/>
    </row>
    <row r="80" spans="2:22" ht="19.5" thickTop="1" thickBot="1" x14ac:dyDescent="0.4">
      <c r="B80" s="32" t="s">
        <v>145</v>
      </c>
      <c r="C80" s="32" t="s">
        <v>162</v>
      </c>
      <c r="D80" s="33" t="s">
        <v>163</v>
      </c>
      <c r="E80" s="34">
        <v>900</v>
      </c>
      <c r="F80" s="35">
        <v>500</v>
      </c>
      <c r="G80" s="35">
        <v>299</v>
      </c>
      <c r="H80" s="35">
        <v>0</v>
      </c>
      <c r="I80" s="35">
        <v>0</v>
      </c>
      <c r="J80" s="35">
        <v>0</v>
      </c>
      <c r="K80" s="36">
        <v>0</v>
      </c>
      <c r="L80" s="35">
        <v>0</v>
      </c>
      <c r="M80" s="35">
        <v>27</v>
      </c>
      <c r="N80" s="36">
        <v>0</v>
      </c>
      <c r="O80" s="35">
        <v>27</v>
      </c>
      <c r="P80" s="35">
        <v>0</v>
      </c>
      <c r="Q80" s="35">
        <v>23</v>
      </c>
      <c r="R80" s="35">
        <v>29</v>
      </c>
      <c r="T80" s="30"/>
      <c r="U80" s="31"/>
      <c r="V80" s="31"/>
    </row>
    <row r="81" spans="2:22" ht="19.5" thickTop="1" thickBot="1" x14ac:dyDescent="0.4">
      <c r="B81" s="26" t="s">
        <v>145</v>
      </c>
      <c r="C81" s="26" t="s">
        <v>164</v>
      </c>
      <c r="D81" s="27" t="s">
        <v>165</v>
      </c>
      <c r="E81" s="28">
        <v>1499</v>
      </c>
      <c r="F81" s="29">
        <v>999</v>
      </c>
      <c r="G81" s="1">
        <v>599</v>
      </c>
      <c r="H81" s="1">
        <v>989</v>
      </c>
      <c r="I81" s="1">
        <v>539</v>
      </c>
      <c r="J81" s="1">
        <v>0</v>
      </c>
      <c r="K81" s="29">
        <v>0</v>
      </c>
      <c r="L81" s="1">
        <v>0</v>
      </c>
      <c r="M81" s="1">
        <v>78</v>
      </c>
      <c r="N81" s="29">
        <v>0</v>
      </c>
      <c r="O81" s="1">
        <v>78</v>
      </c>
      <c r="P81" s="1">
        <v>0</v>
      </c>
      <c r="Q81" s="1">
        <v>0</v>
      </c>
      <c r="R81" s="1">
        <v>85</v>
      </c>
      <c r="T81" s="30"/>
      <c r="U81" s="31"/>
      <c r="V81" s="31"/>
    </row>
    <row r="82" spans="2:22" ht="18.75" thickTop="1" x14ac:dyDescent="0.35"/>
  </sheetData>
  <sheetProtection algorithmName="SHA-512" hashValue="Nk4x6hkUMbDfGLnonKcuz+pE4dSZaCQafHh0TBEUgMAuLsu+kCJf/uHH9/TxBgZNeUKQY6goui+0baohHd53NQ==" saltValue="ad8hq0Vj8JS3uoSzZCgVUA==" spinCount="100000" sheet="1" objects="1" scenarios="1"/>
  <mergeCells count="3">
    <mergeCell ref="J5:J6"/>
    <mergeCell ref="R5:R6"/>
    <mergeCell ref="T5:T6"/>
  </mergeCells>
  <pageMargins left="0.7" right="0.7" top="0.75" bottom="0.75" header="0.3" footer="0.3"/>
  <pageSetup scale="23" orientation="portrait" horizontalDpi="1200" verticalDpi="1200" r:id="rId1"/>
  <headerFooter>
    <oddFooter>&amp;C_x000D_&amp;1#&amp;"Calibri"&amp;8&amp;K000000 Public</oddFooter>
  </headerFooter>
  <ignoredErrors>
    <ignoredError sqref="M50 O50:R50" unlockedFormula="1"/>
    <ignoredError sqref="N50" formula="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3D725-5045-44CF-ABFD-D2714E1A2125}">
  <sheetPr>
    <tabColor theme="7"/>
  </sheetPr>
  <dimension ref="B2:R47"/>
  <sheetViews>
    <sheetView showGridLines="0" zoomScaleNormal="100" workbookViewId="0">
      <pane xSplit="4" ySplit="6" topLeftCell="E7" activePane="bottomRight" state="frozen"/>
      <selection pane="topRight" activeCell="H18" sqref="H18"/>
      <selection pane="bottomLeft" activeCell="H18" sqref="H18"/>
      <selection pane="bottomRight" activeCell="K15" sqref="K15"/>
    </sheetView>
  </sheetViews>
  <sheetFormatPr defaultColWidth="9.140625" defaultRowHeight="18" x14ac:dyDescent="0.35"/>
  <cols>
    <col min="1" max="1" width="9.140625" style="9"/>
    <col min="2" max="2" width="23.28515625" style="9" customWidth="1"/>
    <col min="3" max="3" width="27.7109375" style="9" customWidth="1"/>
    <col min="4" max="4" width="10.28515625" style="9" customWidth="1"/>
    <col min="5" max="6" width="9.85546875" style="9" customWidth="1"/>
    <col min="7" max="7" width="12" style="9" customWidth="1"/>
    <col min="8" max="9" width="7" style="9" hidden="1" customWidth="1"/>
    <col min="10" max="10" width="2.7109375" style="9" customWidth="1"/>
    <col min="11" max="11" width="55" style="10" customWidth="1"/>
    <col min="12" max="16384" width="9.140625" style="9"/>
  </cols>
  <sheetData>
    <row r="2" spans="2:18" x14ac:dyDescent="0.35">
      <c r="B2" s="11" t="s">
        <v>24</v>
      </c>
    </row>
    <row r="3" spans="2:18" ht="18.75" thickBot="1" x14ac:dyDescent="0.4">
      <c r="B3" s="49" t="s">
        <v>25</v>
      </c>
      <c r="C3" s="50"/>
    </row>
    <row r="4" spans="2:18" s="16" customFormat="1" ht="39.75" customHeight="1" thickTop="1" thickBot="1" x14ac:dyDescent="0.5">
      <c r="B4" s="51" t="s">
        <v>166</v>
      </c>
      <c r="C4" s="51"/>
      <c r="E4" s="14" t="s">
        <v>26</v>
      </c>
      <c r="F4" s="14"/>
      <c r="G4" s="14"/>
      <c r="H4" s="14"/>
      <c r="I4" s="14"/>
      <c r="K4" s="18"/>
      <c r="Q4" s="135"/>
      <c r="R4" s="135"/>
    </row>
    <row r="5" spans="2:18" ht="21.75" customHeight="1" thickTop="1" thickBot="1" x14ac:dyDescent="0.4">
      <c r="B5" s="19"/>
      <c r="E5" s="20" t="s">
        <v>167</v>
      </c>
      <c r="F5" s="21"/>
      <c r="G5" s="136" t="s">
        <v>168</v>
      </c>
      <c r="H5" s="20" t="s">
        <v>169</v>
      </c>
      <c r="I5" s="21"/>
      <c r="K5" s="133" t="s">
        <v>38</v>
      </c>
    </row>
    <row r="6" spans="2:18" s="25" customFormat="1" ht="19.5" thickTop="1" thickBot="1" x14ac:dyDescent="0.3">
      <c r="B6" s="23" t="s">
        <v>39</v>
      </c>
      <c r="C6" s="23" t="s">
        <v>0</v>
      </c>
      <c r="D6" s="23" t="s">
        <v>40</v>
      </c>
      <c r="E6" s="23" t="s">
        <v>170</v>
      </c>
      <c r="F6" s="23" t="s">
        <v>171</v>
      </c>
      <c r="G6" s="137"/>
      <c r="H6" s="23" t="s">
        <v>170</v>
      </c>
      <c r="I6" s="23" t="s">
        <v>171</v>
      </c>
      <c r="K6" s="133"/>
    </row>
    <row r="7" spans="2:18" s="25" customFormat="1" ht="19.5" thickTop="1" thickBot="1" x14ac:dyDescent="0.4">
      <c r="B7" s="52" t="s">
        <v>51</v>
      </c>
      <c r="C7" s="52" t="s">
        <v>54</v>
      </c>
      <c r="D7" s="53" t="s">
        <v>55</v>
      </c>
      <c r="E7" s="54">
        <v>13</v>
      </c>
      <c r="F7" s="55">
        <v>5.95</v>
      </c>
      <c r="G7" s="55">
        <v>6.8</v>
      </c>
      <c r="H7" s="2"/>
      <c r="I7" s="56"/>
      <c r="J7" s="9"/>
      <c r="K7" s="57"/>
    </row>
    <row r="8" spans="2:18" s="25" customFormat="1" ht="19.5" thickTop="1" thickBot="1" x14ac:dyDescent="0.4">
      <c r="B8" s="58" t="s">
        <v>51</v>
      </c>
      <c r="C8" s="58" t="s">
        <v>56</v>
      </c>
      <c r="D8" s="59" t="s">
        <v>55</v>
      </c>
      <c r="E8" s="60">
        <v>8.5</v>
      </c>
      <c r="F8" s="60">
        <v>8.5</v>
      </c>
      <c r="G8" s="60">
        <v>0</v>
      </c>
      <c r="H8" s="2"/>
      <c r="I8" s="56"/>
      <c r="J8" s="9"/>
      <c r="K8" s="57"/>
    </row>
    <row r="9" spans="2:18" ht="19.5" thickTop="1" thickBot="1" x14ac:dyDescent="0.4">
      <c r="B9" s="52" t="s">
        <v>51</v>
      </c>
      <c r="C9" s="52" t="s">
        <v>172</v>
      </c>
      <c r="D9" s="53" t="s">
        <v>55</v>
      </c>
      <c r="E9" s="55">
        <v>9.9</v>
      </c>
      <c r="F9" s="55">
        <v>9</v>
      </c>
      <c r="G9" s="55">
        <v>0</v>
      </c>
      <c r="H9" s="2"/>
      <c r="I9" s="56"/>
      <c r="K9" s="57"/>
    </row>
    <row r="10" spans="2:18" ht="19.5" thickTop="1" thickBot="1" x14ac:dyDescent="0.4">
      <c r="B10" s="58" t="s">
        <v>51</v>
      </c>
      <c r="C10" s="58" t="s">
        <v>59</v>
      </c>
      <c r="D10" s="59" t="s">
        <v>60</v>
      </c>
      <c r="E10" s="61">
        <v>18</v>
      </c>
      <c r="F10" s="61">
        <v>14</v>
      </c>
      <c r="G10" s="61">
        <v>0</v>
      </c>
      <c r="H10" s="2"/>
      <c r="I10" s="56"/>
      <c r="K10" s="57"/>
    </row>
    <row r="11" spans="2:18" ht="19.5" thickTop="1" thickBot="1" x14ac:dyDescent="0.4">
      <c r="B11" s="52" t="s">
        <v>51</v>
      </c>
      <c r="C11" s="52" t="s">
        <v>61</v>
      </c>
      <c r="D11" s="53" t="s">
        <v>55</v>
      </c>
      <c r="E11" s="55">
        <v>7</v>
      </c>
      <c r="F11" s="55">
        <v>3</v>
      </c>
      <c r="G11" s="55">
        <v>7.0000000000000009</v>
      </c>
      <c r="H11" s="2"/>
      <c r="I11" s="56"/>
      <c r="K11" s="57"/>
    </row>
    <row r="12" spans="2:18" ht="19.5" thickTop="1" thickBot="1" x14ac:dyDescent="0.4">
      <c r="B12" s="58" t="s">
        <v>51</v>
      </c>
      <c r="C12" s="58" t="s">
        <v>62</v>
      </c>
      <c r="D12" s="59" t="s">
        <v>55</v>
      </c>
      <c r="E12" s="61">
        <v>11</v>
      </c>
      <c r="F12" s="60">
        <v>4</v>
      </c>
      <c r="G12" s="60">
        <v>7.49</v>
      </c>
      <c r="H12" s="2"/>
      <c r="I12" s="56"/>
      <c r="K12" s="57"/>
    </row>
    <row r="13" spans="2:18" ht="19.5" thickTop="1" thickBot="1" x14ac:dyDescent="0.4">
      <c r="B13" s="52" t="s">
        <v>51</v>
      </c>
      <c r="C13" s="52" t="s">
        <v>63</v>
      </c>
      <c r="D13" s="53" t="s">
        <v>55</v>
      </c>
      <c r="E13" s="55">
        <v>7.5</v>
      </c>
      <c r="F13" s="55">
        <v>4</v>
      </c>
      <c r="G13" s="55">
        <v>0</v>
      </c>
      <c r="H13" s="2"/>
      <c r="I13" s="56"/>
      <c r="K13" s="57"/>
    </row>
    <row r="14" spans="2:18" ht="19.5" thickTop="1" thickBot="1" x14ac:dyDescent="0.4">
      <c r="B14" s="58" t="s">
        <v>51</v>
      </c>
      <c r="C14" s="58" t="s">
        <v>64</v>
      </c>
      <c r="D14" s="59" t="s">
        <v>65</v>
      </c>
      <c r="E14" s="61">
        <v>290</v>
      </c>
      <c r="F14" s="61">
        <v>229</v>
      </c>
      <c r="G14" s="61">
        <v>209</v>
      </c>
      <c r="H14" s="2"/>
      <c r="I14" s="56"/>
      <c r="K14" s="57"/>
    </row>
    <row r="15" spans="2:18" ht="19.5" thickTop="1" thickBot="1" x14ac:dyDescent="0.4">
      <c r="B15" s="52" t="s">
        <v>51</v>
      </c>
      <c r="C15" s="52" t="s">
        <v>68</v>
      </c>
      <c r="D15" s="53" t="s">
        <v>55</v>
      </c>
      <c r="E15" s="54">
        <v>10</v>
      </c>
      <c r="F15" s="55">
        <v>8.3000000000000007</v>
      </c>
      <c r="G15" s="55">
        <v>0</v>
      </c>
      <c r="H15" s="2"/>
      <c r="I15" s="56"/>
      <c r="K15" s="57"/>
    </row>
    <row r="16" spans="2:18" ht="19.5" thickTop="1" thickBot="1" x14ac:dyDescent="0.4">
      <c r="B16" s="58" t="s">
        <v>51</v>
      </c>
      <c r="C16" s="58" t="s">
        <v>173</v>
      </c>
      <c r="D16" s="59" t="s">
        <v>55</v>
      </c>
      <c r="E16" s="60">
        <v>7.99</v>
      </c>
      <c r="F16" s="60">
        <v>8.9</v>
      </c>
      <c r="G16" s="60">
        <v>7.99</v>
      </c>
      <c r="H16" s="2"/>
      <c r="I16" s="56"/>
      <c r="K16" s="57"/>
    </row>
    <row r="17" spans="2:11" ht="19.5" thickTop="1" thickBot="1" x14ac:dyDescent="0.4">
      <c r="B17" s="52" t="s">
        <v>51</v>
      </c>
      <c r="C17" s="52" t="s">
        <v>69</v>
      </c>
      <c r="D17" s="53" t="s">
        <v>55</v>
      </c>
      <c r="E17" s="54">
        <v>10</v>
      </c>
      <c r="F17" s="55">
        <v>8</v>
      </c>
      <c r="G17" s="55">
        <v>0</v>
      </c>
      <c r="H17" s="2"/>
      <c r="I17" s="56"/>
      <c r="K17" s="57"/>
    </row>
    <row r="18" spans="2:11" ht="19.5" thickTop="1" thickBot="1" x14ac:dyDescent="0.4">
      <c r="B18" s="58" t="s">
        <v>51</v>
      </c>
      <c r="C18" s="58" t="s">
        <v>70</v>
      </c>
      <c r="D18" s="59" t="s">
        <v>55</v>
      </c>
      <c r="E18" s="60">
        <v>9.9</v>
      </c>
      <c r="F18" s="60">
        <v>9.9</v>
      </c>
      <c r="G18" s="60">
        <v>9.9</v>
      </c>
      <c r="H18" s="2"/>
      <c r="I18" s="56"/>
      <c r="K18" s="57"/>
    </row>
    <row r="19" spans="2:11" ht="19.5" thickTop="1" thickBot="1" x14ac:dyDescent="0.4">
      <c r="B19" s="52" t="s">
        <v>51</v>
      </c>
      <c r="C19" s="52" t="s">
        <v>71</v>
      </c>
      <c r="D19" s="53" t="s">
        <v>55</v>
      </c>
      <c r="E19" s="54">
        <v>10</v>
      </c>
      <c r="F19" s="55">
        <v>6</v>
      </c>
      <c r="G19" s="55">
        <v>8</v>
      </c>
      <c r="H19" s="2"/>
      <c r="I19" s="56"/>
      <c r="K19" s="57"/>
    </row>
    <row r="20" spans="2:11" ht="19.5" thickTop="1" thickBot="1" x14ac:dyDescent="0.4">
      <c r="B20" s="58" t="s">
        <v>51</v>
      </c>
      <c r="C20" s="58" t="s">
        <v>74</v>
      </c>
      <c r="D20" s="59" t="s">
        <v>55</v>
      </c>
      <c r="E20" s="60">
        <v>9</v>
      </c>
      <c r="F20" s="60">
        <v>6.9</v>
      </c>
      <c r="G20" s="60">
        <v>0</v>
      </c>
      <c r="H20" s="2"/>
      <c r="I20" s="56"/>
      <c r="K20" s="57"/>
    </row>
    <row r="21" spans="2:11" ht="19.5" thickTop="1" thickBot="1" x14ac:dyDescent="0.4">
      <c r="B21" s="52" t="s">
        <v>51</v>
      </c>
      <c r="C21" s="52" t="s">
        <v>77</v>
      </c>
      <c r="D21" s="53" t="s">
        <v>55</v>
      </c>
      <c r="E21" s="54">
        <v>0</v>
      </c>
      <c r="F21" s="54">
        <v>0</v>
      </c>
      <c r="G21" s="55">
        <v>7.5</v>
      </c>
      <c r="H21" s="2"/>
      <c r="I21" s="56"/>
      <c r="K21" s="57"/>
    </row>
    <row r="22" spans="2:11" ht="19.5" thickTop="1" thickBot="1" x14ac:dyDescent="0.4">
      <c r="B22" s="58" t="s">
        <v>51</v>
      </c>
      <c r="C22" s="58" t="s">
        <v>81</v>
      </c>
      <c r="D22" s="59" t="s">
        <v>55</v>
      </c>
      <c r="E22" s="61">
        <v>0</v>
      </c>
      <c r="F22" s="61">
        <v>0</v>
      </c>
      <c r="G22" s="60">
        <v>7.9</v>
      </c>
      <c r="H22" s="2"/>
      <c r="I22" s="56"/>
      <c r="K22" s="57"/>
    </row>
    <row r="23" spans="2:11" ht="19.5" thickTop="1" thickBot="1" x14ac:dyDescent="0.4">
      <c r="B23" s="52" t="s">
        <v>51</v>
      </c>
      <c r="C23" s="52" t="s">
        <v>85</v>
      </c>
      <c r="D23" s="53" t="s">
        <v>86</v>
      </c>
      <c r="E23" s="54">
        <v>29</v>
      </c>
      <c r="F23" s="54">
        <v>16.989999999999998</v>
      </c>
      <c r="G23" s="54">
        <v>0</v>
      </c>
      <c r="H23" s="2"/>
      <c r="I23" s="56"/>
      <c r="K23" s="57"/>
    </row>
    <row r="24" spans="2:11" ht="19.5" thickTop="1" thickBot="1" x14ac:dyDescent="0.4">
      <c r="B24" s="58" t="s">
        <v>51</v>
      </c>
      <c r="C24" s="58" t="s">
        <v>87</v>
      </c>
      <c r="D24" s="59" t="s">
        <v>55</v>
      </c>
      <c r="E24" s="60">
        <v>7.99</v>
      </c>
      <c r="F24" s="60">
        <v>7.99</v>
      </c>
      <c r="G24" s="60">
        <v>7.99</v>
      </c>
      <c r="H24" s="2"/>
      <c r="I24" s="56"/>
      <c r="K24" s="62"/>
    </row>
    <row r="25" spans="2:11" ht="19.5" thickTop="1" thickBot="1" x14ac:dyDescent="0.4">
      <c r="B25" s="52" t="s">
        <v>51</v>
      </c>
      <c r="C25" s="52" t="s">
        <v>174</v>
      </c>
      <c r="D25" s="53" t="s">
        <v>89</v>
      </c>
      <c r="E25" s="54">
        <v>39</v>
      </c>
      <c r="F25" s="54">
        <v>20</v>
      </c>
      <c r="G25" s="54">
        <v>33</v>
      </c>
      <c r="H25" s="2"/>
      <c r="I25" s="56"/>
      <c r="K25" s="57"/>
    </row>
    <row r="26" spans="2:11" ht="19.5" thickTop="1" thickBot="1" x14ac:dyDescent="0.4">
      <c r="B26" s="58" t="s">
        <v>51</v>
      </c>
      <c r="C26" s="58" t="s">
        <v>90</v>
      </c>
      <c r="D26" s="59" t="s">
        <v>91</v>
      </c>
      <c r="E26" s="61">
        <v>0</v>
      </c>
      <c r="F26" s="61">
        <v>0</v>
      </c>
      <c r="G26" s="61">
        <v>799</v>
      </c>
      <c r="H26" s="2"/>
      <c r="I26" s="56"/>
      <c r="K26" s="57"/>
    </row>
    <row r="27" spans="2:11" ht="19.5" thickTop="1" thickBot="1" x14ac:dyDescent="0.4">
      <c r="B27" s="52" t="s">
        <v>51</v>
      </c>
      <c r="C27" s="52" t="s">
        <v>92</v>
      </c>
      <c r="D27" s="53" t="s">
        <v>55</v>
      </c>
      <c r="E27" s="54">
        <v>14.9</v>
      </c>
      <c r="F27" s="54">
        <v>7.9</v>
      </c>
      <c r="G27" s="55">
        <v>7.9</v>
      </c>
      <c r="H27" s="2"/>
      <c r="I27" s="56"/>
      <c r="K27" s="57"/>
    </row>
    <row r="28" spans="2:11" ht="19.5" thickTop="1" thickBot="1" x14ac:dyDescent="0.4">
      <c r="B28" s="58" t="s">
        <v>51</v>
      </c>
      <c r="C28" s="58" t="s">
        <v>94</v>
      </c>
      <c r="D28" s="59" t="s">
        <v>55</v>
      </c>
      <c r="E28" s="61">
        <v>9.5</v>
      </c>
      <c r="F28" s="61">
        <v>7.5</v>
      </c>
      <c r="G28" s="60">
        <v>8.5</v>
      </c>
      <c r="H28" s="2"/>
      <c r="I28" s="56"/>
      <c r="K28" s="57"/>
    </row>
    <row r="29" spans="2:11" ht="19.5" thickTop="1" thickBot="1" x14ac:dyDescent="0.4">
      <c r="B29" s="52" t="s">
        <v>51</v>
      </c>
      <c r="C29" s="52" t="s">
        <v>97</v>
      </c>
      <c r="D29" s="53" t="s">
        <v>98</v>
      </c>
      <c r="E29" s="54">
        <v>8.9</v>
      </c>
      <c r="F29" s="54">
        <v>4.9000000000000004</v>
      </c>
      <c r="G29" s="55">
        <v>9.9</v>
      </c>
      <c r="H29" s="2"/>
      <c r="I29" s="56"/>
      <c r="K29" s="57"/>
    </row>
    <row r="30" spans="2:11" ht="19.5" thickTop="1" thickBot="1" x14ac:dyDescent="0.4">
      <c r="B30" s="58" t="s">
        <v>51</v>
      </c>
      <c r="C30" s="58" t="s">
        <v>99</v>
      </c>
      <c r="D30" s="59" t="s">
        <v>100</v>
      </c>
      <c r="E30" s="60">
        <v>6</v>
      </c>
      <c r="F30" s="60">
        <v>5.99</v>
      </c>
      <c r="G30" s="60">
        <v>0</v>
      </c>
      <c r="H30" s="2"/>
      <c r="I30" s="56"/>
      <c r="K30" s="57"/>
    </row>
    <row r="31" spans="2:11" ht="19.5" thickTop="1" thickBot="1" x14ac:dyDescent="0.4">
      <c r="B31" s="52" t="s">
        <v>103</v>
      </c>
      <c r="C31" s="52" t="s">
        <v>10</v>
      </c>
      <c r="D31" s="53" t="s">
        <v>110</v>
      </c>
      <c r="E31" s="63">
        <v>125000</v>
      </c>
      <c r="F31" s="63">
        <v>70000</v>
      </c>
      <c r="G31" s="63">
        <v>80000</v>
      </c>
      <c r="H31" s="2"/>
      <c r="I31" s="56"/>
      <c r="K31" s="57"/>
    </row>
    <row r="32" spans="2:11" ht="22.5" customHeight="1" thickTop="1" thickBot="1" x14ac:dyDescent="0.4">
      <c r="B32" s="58" t="s">
        <v>103</v>
      </c>
      <c r="C32" s="58" t="s">
        <v>14</v>
      </c>
      <c r="D32" s="59" t="s">
        <v>175</v>
      </c>
      <c r="E32" s="61">
        <v>0</v>
      </c>
      <c r="F32" s="61">
        <v>0</v>
      </c>
      <c r="G32" s="60">
        <v>3.5</v>
      </c>
      <c r="H32" s="2"/>
      <c r="I32" s="56"/>
      <c r="K32" s="64"/>
    </row>
    <row r="33" spans="2:11" ht="19.5" thickTop="1" thickBot="1" x14ac:dyDescent="0.4">
      <c r="B33" s="52" t="s">
        <v>103</v>
      </c>
      <c r="C33" s="52" t="s">
        <v>20</v>
      </c>
      <c r="D33" s="53" t="s">
        <v>55</v>
      </c>
      <c r="E33" s="55">
        <v>9.9</v>
      </c>
      <c r="F33" s="55">
        <v>7</v>
      </c>
      <c r="G33" s="55">
        <v>0</v>
      </c>
      <c r="H33" s="65"/>
      <c r="I33" s="66"/>
      <c r="K33" s="30"/>
    </row>
    <row r="34" spans="2:11" ht="19.5" thickTop="1" thickBot="1" x14ac:dyDescent="0.4">
      <c r="B34" s="58" t="s">
        <v>136</v>
      </c>
      <c r="C34" s="58" t="s">
        <v>176</v>
      </c>
      <c r="D34" s="59" t="s">
        <v>177</v>
      </c>
      <c r="E34" s="67">
        <v>1200</v>
      </c>
      <c r="F34" s="67">
        <v>1400</v>
      </c>
      <c r="G34" s="60">
        <v>0</v>
      </c>
      <c r="H34" s="2"/>
      <c r="I34" s="56"/>
      <c r="K34" s="30"/>
    </row>
    <row r="35" spans="2:11" ht="19.5" thickTop="1" thickBot="1" x14ac:dyDescent="0.4">
      <c r="B35" s="52" t="s">
        <v>136</v>
      </c>
      <c r="C35" s="52" t="s">
        <v>139</v>
      </c>
      <c r="D35" s="53" t="s">
        <v>140</v>
      </c>
      <c r="E35" s="54">
        <v>29</v>
      </c>
      <c r="F35" s="54">
        <v>19</v>
      </c>
      <c r="G35" s="54">
        <v>12.9</v>
      </c>
      <c r="H35" s="2"/>
      <c r="I35" s="56"/>
      <c r="K35" s="30"/>
    </row>
    <row r="36" spans="2:11" ht="19.5" thickTop="1" thickBot="1" x14ac:dyDescent="0.4">
      <c r="B36" s="58" t="s">
        <v>136</v>
      </c>
      <c r="C36" s="58" t="s">
        <v>178</v>
      </c>
      <c r="D36" s="59" t="s">
        <v>177</v>
      </c>
      <c r="E36" s="67">
        <v>1490</v>
      </c>
      <c r="F36" s="67">
        <v>1300</v>
      </c>
      <c r="G36" s="61">
        <v>0</v>
      </c>
      <c r="H36" s="2"/>
      <c r="I36" s="56"/>
      <c r="K36" s="30"/>
    </row>
    <row r="37" spans="2:11" ht="19.5" thickTop="1" thickBot="1" x14ac:dyDescent="0.4">
      <c r="B37" s="52" t="s">
        <v>136</v>
      </c>
      <c r="C37" s="52" t="s">
        <v>141</v>
      </c>
      <c r="D37" s="53" t="s">
        <v>142</v>
      </c>
      <c r="E37" s="54">
        <v>0</v>
      </c>
      <c r="F37" s="54">
        <v>12.99</v>
      </c>
      <c r="G37" s="55">
        <v>0</v>
      </c>
      <c r="H37" s="2"/>
      <c r="I37" s="56"/>
      <c r="K37" s="30"/>
    </row>
    <row r="38" spans="2:11" ht="19.5" thickTop="1" thickBot="1" x14ac:dyDescent="0.4">
      <c r="B38" s="58" t="s">
        <v>145</v>
      </c>
      <c r="C38" s="58" t="s">
        <v>150</v>
      </c>
      <c r="D38" s="59" t="s">
        <v>151</v>
      </c>
      <c r="E38" s="61">
        <v>10.1587</v>
      </c>
      <c r="F38" s="61">
        <v>16.938699999999997</v>
      </c>
      <c r="G38" s="61">
        <v>10.1587</v>
      </c>
      <c r="H38" s="68"/>
      <c r="I38" s="69"/>
      <c r="J38" s="70"/>
      <c r="K38" s="71"/>
    </row>
    <row r="39" spans="2:11" ht="19.5" thickTop="1" thickBot="1" x14ac:dyDescent="0.4">
      <c r="B39" s="52" t="s">
        <v>145</v>
      </c>
      <c r="C39" s="52" t="s">
        <v>152</v>
      </c>
      <c r="D39" s="53" t="s">
        <v>153</v>
      </c>
      <c r="E39" s="54">
        <v>0</v>
      </c>
      <c r="F39" s="54">
        <v>0</v>
      </c>
      <c r="G39" s="63">
        <v>30000</v>
      </c>
      <c r="H39" s="2"/>
      <c r="I39" s="56"/>
      <c r="K39" s="57"/>
    </row>
    <row r="40" spans="2:11" ht="19.5" thickTop="1" thickBot="1" x14ac:dyDescent="0.4">
      <c r="B40" s="58" t="s">
        <v>145</v>
      </c>
      <c r="C40" s="58" t="s">
        <v>154</v>
      </c>
      <c r="D40" s="59" t="s">
        <v>155</v>
      </c>
      <c r="E40" s="61">
        <v>0</v>
      </c>
      <c r="F40" s="61">
        <v>0</v>
      </c>
      <c r="G40" s="67">
        <v>3900</v>
      </c>
      <c r="H40" s="2"/>
      <c r="I40" s="56"/>
      <c r="K40" s="57"/>
    </row>
    <row r="41" spans="2:11" ht="19.5" thickTop="1" thickBot="1" x14ac:dyDescent="0.4">
      <c r="B41" s="52" t="s">
        <v>145</v>
      </c>
      <c r="C41" s="52" t="s">
        <v>179</v>
      </c>
      <c r="D41" s="53" t="s">
        <v>159</v>
      </c>
      <c r="E41" s="54">
        <v>650</v>
      </c>
      <c r="F41" s="54">
        <v>600</v>
      </c>
      <c r="G41" s="54">
        <v>450</v>
      </c>
      <c r="H41" s="72"/>
      <c r="I41" s="73"/>
      <c r="K41" s="57"/>
    </row>
    <row r="42" spans="2:11" ht="19.5" thickTop="1" thickBot="1" x14ac:dyDescent="0.4">
      <c r="B42" s="58" t="s">
        <v>145</v>
      </c>
      <c r="C42" s="58" t="s">
        <v>160</v>
      </c>
      <c r="D42" s="59" t="s">
        <v>149</v>
      </c>
      <c r="E42" s="61">
        <v>0</v>
      </c>
      <c r="F42" s="61">
        <v>0</v>
      </c>
      <c r="G42" s="61">
        <v>10</v>
      </c>
      <c r="H42" s="2"/>
      <c r="I42" s="56"/>
      <c r="K42" s="57"/>
    </row>
    <row r="43" spans="2:11" ht="19.5" thickTop="1" thickBot="1" x14ac:dyDescent="0.4">
      <c r="B43" s="52" t="s">
        <v>145</v>
      </c>
      <c r="C43" s="52" t="s">
        <v>162</v>
      </c>
      <c r="D43" s="53" t="s">
        <v>163</v>
      </c>
      <c r="E43" s="54">
        <v>125</v>
      </c>
      <c r="F43" s="54">
        <v>57</v>
      </c>
      <c r="G43" s="54">
        <v>85</v>
      </c>
      <c r="H43" s="72"/>
      <c r="I43" s="73"/>
    </row>
    <row r="44" spans="2:11" ht="19.5" thickTop="1" thickBot="1" x14ac:dyDescent="0.4">
      <c r="B44" s="58" t="s">
        <v>145</v>
      </c>
      <c r="C44" s="58" t="s">
        <v>180</v>
      </c>
      <c r="D44" s="59" t="s">
        <v>181</v>
      </c>
      <c r="E44" s="61">
        <v>0</v>
      </c>
      <c r="F44" s="61">
        <v>0</v>
      </c>
      <c r="G44" s="61">
        <v>200</v>
      </c>
      <c r="H44" s="2"/>
      <c r="I44" s="56"/>
      <c r="K44" s="57"/>
    </row>
    <row r="45" spans="2:11" ht="19.5" thickTop="1" thickBot="1" x14ac:dyDescent="0.4">
      <c r="B45" s="52" t="s">
        <v>145</v>
      </c>
      <c r="C45" s="52" t="s">
        <v>182</v>
      </c>
      <c r="D45" s="53" t="s">
        <v>183</v>
      </c>
      <c r="E45" s="54">
        <v>0</v>
      </c>
      <c r="F45" s="54">
        <v>0</v>
      </c>
      <c r="G45" s="63">
        <v>15000</v>
      </c>
      <c r="H45" s="72"/>
      <c r="I45" s="73"/>
      <c r="K45" s="57"/>
    </row>
    <row r="46" spans="2:11" ht="19.5" thickTop="1" thickBot="1" x14ac:dyDescent="0.4">
      <c r="B46" s="58" t="s">
        <v>145</v>
      </c>
      <c r="C46" s="58" t="s">
        <v>184</v>
      </c>
      <c r="D46" s="59" t="s">
        <v>185</v>
      </c>
      <c r="E46" s="61">
        <v>0</v>
      </c>
      <c r="F46" s="61">
        <v>0</v>
      </c>
      <c r="G46" s="61">
        <v>19.899999999999999</v>
      </c>
      <c r="H46" s="2"/>
      <c r="I46" s="56"/>
      <c r="K46" s="57"/>
    </row>
    <row r="47" spans="2:11" ht="19.5" thickTop="1" thickBot="1" x14ac:dyDescent="0.4">
      <c r="B47" s="52" t="s">
        <v>145</v>
      </c>
      <c r="C47" s="52" t="s">
        <v>186</v>
      </c>
      <c r="D47" s="53" t="s">
        <v>187</v>
      </c>
      <c r="E47" s="54">
        <v>0</v>
      </c>
      <c r="F47" s="54">
        <v>0</v>
      </c>
      <c r="G47" s="54">
        <v>50</v>
      </c>
      <c r="H47" s="72"/>
      <c r="I47" s="73"/>
      <c r="K47" s="57"/>
    </row>
  </sheetData>
  <sheetProtection algorithmName="SHA-512" hashValue="gMMnW6Hff0tFwDpgVOCKh8Ji6DrVV6iT9OpkuP2wbRi8ZAkbh9YKB1rdJOJIzvDVZV4MVOrSFnu9NhJFgYp0Ww==" saltValue="82/2TwDnYwPMbv1Ecj9p/Q==" spinCount="100000" sheet="1" objects="1" scenarios="1"/>
  <mergeCells count="3">
    <mergeCell ref="Q4:R4"/>
    <mergeCell ref="G5:G6"/>
    <mergeCell ref="K5:K6"/>
  </mergeCells>
  <pageMargins left="0.7" right="0.7" top="0.75" bottom="0.75" header="0.3" footer="0.3"/>
  <pageSetup orientation="portrait" horizontalDpi="1200" verticalDpi="1200" r:id="rId1"/>
  <headerFooter>
    <oddFooter>&amp;C_x000D_&amp;1#&amp;"Calibri"&amp;8&amp;K000000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B07FD-F4D0-496E-808E-975060175104}">
  <sheetPr>
    <tabColor theme="9"/>
  </sheetPr>
  <dimension ref="B2:I52"/>
  <sheetViews>
    <sheetView showGridLines="0" zoomScale="90" zoomScaleNormal="90" workbookViewId="0">
      <pane xSplit="4" ySplit="6" topLeftCell="E7" activePane="bottomRight" state="frozen"/>
      <selection pane="topRight" activeCell="E17" sqref="E17"/>
      <selection pane="bottomLeft" activeCell="E17" sqref="E17"/>
      <selection pane="bottomRight" activeCell="L18" sqref="L18"/>
    </sheetView>
  </sheetViews>
  <sheetFormatPr defaultColWidth="9.140625" defaultRowHeight="18" x14ac:dyDescent="0.35"/>
  <cols>
    <col min="1" max="1" width="9.140625" style="9"/>
    <col min="2" max="2" width="38.85546875" style="9" customWidth="1"/>
    <col min="3" max="3" width="50.28515625" style="9" customWidth="1"/>
    <col min="4" max="4" width="10.28515625" style="9" customWidth="1"/>
    <col min="5" max="5" width="26" style="9" customWidth="1"/>
    <col min="6" max="6" width="2.7109375" style="9" customWidth="1"/>
    <col min="7" max="7" width="69.42578125" style="9" customWidth="1"/>
    <col min="8" max="16384" width="9.140625" style="9"/>
  </cols>
  <sheetData>
    <row r="2" spans="2:7" x14ac:dyDescent="0.35">
      <c r="B2" s="11" t="s">
        <v>24</v>
      </c>
    </row>
    <row r="3" spans="2:7" x14ac:dyDescent="0.35">
      <c r="B3" s="12"/>
    </row>
    <row r="4" spans="2:7" s="16" customFormat="1" ht="42.75" customHeight="1" x14ac:dyDescent="0.45">
      <c r="B4" s="138" t="s">
        <v>188</v>
      </c>
      <c r="C4" s="138"/>
    </row>
    <row r="5" spans="2:7" ht="31.5" customHeight="1" thickBot="1" x14ac:dyDescent="0.5">
      <c r="B5" s="19"/>
      <c r="E5" s="16"/>
      <c r="G5" s="16"/>
    </row>
    <row r="6" spans="2:7" s="25" customFormat="1" ht="19.5" thickTop="1" thickBot="1" x14ac:dyDescent="0.3">
      <c r="B6" s="23" t="s">
        <v>39</v>
      </c>
      <c r="C6" s="23" t="s">
        <v>0</v>
      </c>
      <c r="D6" s="23" t="s">
        <v>40</v>
      </c>
      <c r="E6" s="23" t="s">
        <v>189</v>
      </c>
      <c r="G6" s="24" t="s">
        <v>38</v>
      </c>
    </row>
    <row r="7" spans="2:7" s="25" customFormat="1" ht="19.5" thickTop="1" thickBot="1" x14ac:dyDescent="0.3">
      <c r="B7" s="52" t="s">
        <v>51</v>
      </c>
      <c r="C7" s="52" t="s">
        <v>56</v>
      </c>
      <c r="D7" s="53" t="s">
        <v>55</v>
      </c>
      <c r="E7" s="4">
        <v>6</v>
      </c>
      <c r="G7" s="74"/>
    </row>
    <row r="8" spans="2:7" ht="19.5" thickTop="1" thickBot="1" x14ac:dyDescent="0.4">
      <c r="B8" s="58" t="s">
        <v>51</v>
      </c>
      <c r="C8" s="58" t="s">
        <v>190</v>
      </c>
      <c r="D8" s="59" t="s">
        <v>58</v>
      </c>
      <c r="E8" s="75">
        <v>8.5</v>
      </c>
      <c r="G8" s="74"/>
    </row>
    <row r="9" spans="2:7" ht="19.5" thickTop="1" thickBot="1" x14ac:dyDescent="0.4">
      <c r="B9" s="52" t="s">
        <v>51</v>
      </c>
      <c r="C9" s="52" t="s">
        <v>62</v>
      </c>
      <c r="D9" s="53" t="s">
        <v>55</v>
      </c>
      <c r="E9" s="76">
        <v>4.4000000000000004</v>
      </c>
      <c r="G9" s="74"/>
    </row>
    <row r="10" spans="2:7" ht="19.5" thickTop="1" thickBot="1" x14ac:dyDescent="0.4">
      <c r="B10" s="58" t="s">
        <v>51</v>
      </c>
      <c r="C10" s="77" t="s">
        <v>64</v>
      </c>
      <c r="D10" s="78" t="s">
        <v>65</v>
      </c>
      <c r="E10" s="5">
        <f>150/21*20</f>
        <v>142.85714285714286</v>
      </c>
      <c r="G10" s="74"/>
    </row>
    <row r="11" spans="2:7" ht="19.5" thickTop="1" thickBot="1" x14ac:dyDescent="0.4">
      <c r="B11" s="52" t="s">
        <v>51</v>
      </c>
      <c r="C11" s="52" t="s">
        <v>66</v>
      </c>
      <c r="D11" s="53" t="s">
        <v>67</v>
      </c>
      <c r="E11" s="79">
        <v>56</v>
      </c>
      <c r="G11" s="74"/>
    </row>
    <row r="12" spans="2:7" ht="19.5" thickTop="1" thickBot="1" x14ac:dyDescent="0.4">
      <c r="B12" s="58" t="s">
        <v>51</v>
      </c>
      <c r="C12" s="58" t="s">
        <v>68</v>
      </c>
      <c r="D12" s="59" t="s">
        <v>55</v>
      </c>
      <c r="E12" s="3">
        <v>5.19</v>
      </c>
      <c r="G12" s="74"/>
    </row>
    <row r="13" spans="2:7" ht="19.5" thickTop="1" thickBot="1" x14ac:dyDescent="0.4">
      <c r="B13" s="52" t="s">
        <v>51</v>
      </c>
      <c r="C13" s="52" t="s">
        <v>173</v>
      </c>
      <c r="D13" s="53" t="s">
        <v>55</v>
      </c>
      <c r="E13" s="4">
        <v>6.49</v>
      </c>
      <c r="G13" s="74"/>
    </row>
    <row r="14" spans="2:7" ht="19.5" thickTop="1" thickBot="1" x14ac:dyDescent="0.4">
      <c r="B14" s="58" t="s">
        <v>51</v>
      </c>
      <c r="C14" s="58" t="s">
        <v>270</v>
      </c>
      <c r="D14" s="59" t="s">
        <v>55</v>
      </c>
      <c r="E14" s="3">
        <v>7</v>
      </c>
      <c r="G14" s="74"/>
    </row>
    <row r="15" spans="2:7" ht="19.5" thickTop="1" thickBot="1" x14ac:dyDescent="0.4">
      <c r="B15" s="52" t="s">
        <v>51</v>
      </c>
      <c r="C15" s="52" t="s">
        <v>71</v>
      </c>
      <c r="D15" s="53" t="s">
        <v>55</v>
      </c>
      <c r="E15" s="76">
        <v>5.5</v>
      </c>
      <c r="G15" s="74"/>
    </row>
    <row r="16" spans="2:7" ht="19.5" thickTop="1" thickBot="1" x14ac:dyDescent="0.4">
      <c r="B16" s="58" t="s">
        <v>51</v>
      </c>
      <c r="C16" s="77" t="s">
        <v>72</v>
      </c>
      <c r="D16" s="78" t="s">
        <v>73</v>
      </c>
      <c r="E16" s="80">
        <v>1900</v>
      </c>
      <c r="G16" s="74"/>
    </row>
    <row r="17" spans="2:9" ht="19.5" thickTop="1" thickBot="1" x14ac:dyDescent="0.4">
      <c r="B17" s="52" t="s">
        <v>51</v>
      </c>
      <c r="C17" s="52" t="s">
        <v>191</v>
      </c>
      <c r="D17" s="53" t="s">
        <v>192</v>
      </c>
      <c r="E17" s="79">
        <v>917</v>
      </c>
      <c r="G17" s="74"/>
    </row>
    <row r="18" spans="2:9" ht="19.5" thickTop="1" thickBot="1" x14ac:dyDescent="0.4">
      <c r="B18" s="58" t="s">
        <v>51</v>
      </c>
      <c r="C18" s="58" t="s">
        <v>271</v>
      </c>
      <c r="D18" s="59" t="s">
        <v>55</v>
      </c>
      <c r="E18" s="75">
        <v>7</v>
      </c>
      <c r="G18" s="74"/>
    </row>
    <row r="19" spans="2:9" ht="19.5" thickTop="1" thickBot="1" x14ac:dyDescent="0.4">
      <c r="B19" s="52" t="s">
        <v>51</v>
      </c>
      <c r="C19" s="52" t="s">
        <v>74</v>
      </c>
      <c r="D19" s="53" t="s">
        <v>55</v>
      </c>
      <c r="E19" s="4">
        <v>5</v>
      </c>
      <c r="G19" s="74"/>
    </row>
    <row r="20" spans="2:9" ht="19.5" thickTop="1" thickBot="1" x14ac:dyDescent="0.4">
      <c r="B20" s="58" t="s">
        <v>51</v>
      </c>
      <c r="C20" s="58" t="s">
        <v>75</v>
      </c>
      <c r="D20" s="59" t="s">
        <v>55</v>
      </c>
      <c r="E20" s="3">
        <v>6.99</v>
      </c>
    </row>
    <row r="21" spans="2:9" ht="19.5" thickTop="1" thickBot="1" x14ac:dyDescent="0.4">
      <c r="B21" s="52" t="s">
        <v>51</v>
      </c>
      <c r="C21" s="81" t="s">
        <v>77</v>
      </c>
      <c r="D21" s="82" t="s">
        <v>55</v>
      </c>
      <c r="E21" s="76">
        <v>5.5</v>
      </c>
      <c r="G21" s="83"/>
    </row>
    <row r="22" spans="2:9" ht="19.5" thickTop="1" thickBot="1" x14ac:dyDescent="0.4">
      <c r="B22" s="58" t="s">
        <v>51</v>
      </c>
      <c r="C22" s="77" t="s">
        <v>81</v>
      </c>
      <c r="D22" s="78" t="s">
        <v>55</v>
      </c>
      <c r="E22" s="75">
        <v>4.5</v>
      </c>
      <c r="G22" s="74"/>
    </row>
    <row r="23" spans="2:9" ht="19.5" thickTop="1" thickBot="1" x14ac:dyDescent="0.4">
      <c r="B23" s="52" t="s">
        <v>51</v>
      </c>
      <c r="C23" s="81" t="s">
        <v>193</v>
      </c>
      <c r="D23" s="82" t="s">
        <v>194</v>
      </c>
      <c r="E23" s="76">
        <v>79</v>
      </c>
      <c r="G23" s="74"/>
    </row>
    <row r="24" spans="2:9" ht="19.5" thickTop="1" thickBot="1" x14ac:dyDescent="0.4">
      <c r="B24" s="58" t="s">
        <v>51</v>
      </c>
      <c r="C24" s="77" t="s">
        <v>85</v>
      </c>
      <c r="D24" s="78" t="s">
        <v>86</v>
      </c>
      <c r="E24" s="75">
        <v>17</v>
      </c>
      <c r="G24" s="74"/>
    </row>
    <row r="25" spans="2:9" ht="19.5" thickTop="1" thickBot="1" x14ac:dyDescent="0.4">
      <c r="B25" s="52" t="s">
        <v>51</v>
      </c>
      <c r="C25" s="81" t="s">
        <v>88</v>
      </c>
      <c r="D25" s="82" t="s">
        <v>89</v>
      </c>
      <c r="E25" s="76">
        <v>23</v>
      </c>
      <c r="G25" s="74"/>
    </row>
    <row r="26" spans="2:9" ht="19.5" thickTop="1" thickBot="1" x14ac:dyDescent="0.4">
      <c r="B26" s="58" t="s">
        <v>51</v>
      </c>
      <c r="C26" s="77" t="s">
        <v>90</v>
      </c>
      <c r="D26" s="78" t="s">
        <v>91</v>
      </c>
      <c r="E26" s="75">
        <v>490</v>
      </c>
    </row>
    <row r="27" spans="2:9" ht="19.5" thickTop="1" thickBot="1" x14ac:dyDescent="0.4">
      <c r="B27" s="52" t="s">
        <v>51</v>
      </c>
      <c r="C27" s="81" t="s">
        <v>92</v>
      </c>
      <c r="D27" s="82" t="s">
        <v>55</v>
      </c>
      <c r="E27" s="76">
        <v>6</v>
      </c>
    </row>
    <row r="28" spans="2:9" ht="19.5" thickTop="1" thickBot="1" x14ac:dyDescent="0.4">
      <c r="B28" s="58" t="s">
        <v>51</v>
      </c>
      <c r="C28" s="77" t="s">
        <v>93</v>
      </c>
      <c r="D28" s="78" t="s">
        <v>55</v>
      </c>
      <c r="E28" s="75">
        <v>4.9000000000000004</v>
      </c>
      <c r="G28" s="74"/>
    </row>
    <row r="29" spans="2:9" ht="19.5" thickTop="1" thickBot="1" x14ac:dyDescent="0.4">
      <c r="B29" s="52" t="s">
        <v>51</v>
      </c>
      <c r="C29" s="81" t="s">
        <v>95</v>
      </c>
      <c r="D29" s="82" t="s">
        <v>96</v>
      </c>
      <c r="E29" s="76">
        <v>41.7938666835013</v>
      </c>
      <c r="G29" s="74"/>
      <c r="I29" s="74"/>
    </row>
    <row r="30" spans="2:9" ht="19.5" thickTop="1" thickBot="1" x14ac:dyDescent="0.4">
      <c r="B30" s="58" t="s">
        <v>51</v>
      </c>
      <c r="C30" s="77" t="s">
        <v>97</v>
      </c>
      <c r="D30" s="78" t="s">
        <v>98</v>
      </c>
      <c r="E30" s="75">
        <v>7.9</v>
      </c>
      <c r="G30" s="74" t="s">
        <v>276</v>
      </c>
      <c r="I30" s="74"/>
    </row>
    <row r="31" spans="2:9" ht="19.5" thickTop="1" thickBot="1" x14ac:dyDescent="0.4">
      <c r="B31" s="52" t="s">
        <v>51</v>
      </c>
      <c r="C31" s="81" t="s">
        <v>101</v>
      </c>
      <c r="D31" s="82" t="s">
        <v>102</v>
      </c>
      <c r="E31" s="84">
        <v>200</v>
      </c>
      <c r="I31" s="74"/>
    </row>
    <row r="32" spans="2:9" ht="19.5" thickTop="1" thickBot="1" x14ac:dyDescent="0.4">
      <c r="B32" s="58" t="s">
        <v>51</v>
      </c>
      <c r="C32" s="77" t="s">
        <v>99</v>
      </c>
      <c r="D32" s="78" t="s">
        <v>100</v>
      </c>
      <c r="E32" s="75">
        <v>6.5</v>
      </c>
      <c r="I32" s="74"/>
    </row>
    <row r="33" spans="2:9" ht="19.5" thickTop="1" thickBot="1" x14ac:dyDescent="0.4">
      <c r="B33" s="52" t="s">
        <v>103</v>
      </c>
      <c r="C33" s="52" t="s">
        <v>8</v>
      </c>
      <c r="D33" s="53" t="s">
        <v>195</v>
      </c>
      <c r="E33" s="6">
        <v>200</v>
      </c>
    </row>
    <row r="34" spans="2:9" ht="19.5" thickTop="1" thickBot="1" x14ac:dyDescent="0.4">
      <c r="B34" s="58" t="s">
        <v>103</v>
      </c>
      <c r="C34" s="58" t="s">
        <v>272</v>
      </c>
      <c r="D34" s="59" t="s">
        <v>274</v>
      </c>
      <c r="E34" s="7">
        <v>10000</v>
      </c>
    </row>
    <row r="35" spans="2:9" ht="19.5" thickTop="1" thickBot="1" x14ac:dyDescent="0.4">
      <c r="B35" s="52" t="s">
        <v>103</v>
      </c>
      <c r="C35" s="52" t="s">
        <v>10</v>
      </c>
      <c r="D35" s="53" t="s">
        <v>110</v>
      </c>
      <c r="E35" s="8">
        <v>30000</v>
      </c>
      <c r="G35" s="74"/>
    </row>
    <row r="36" spans="2:9" ht="19.5" thickTop="1" thickBot="1" x14ac:dyDescent="0.4">
      <c r="B36" s="58" t="s">
        <v>103</v>
      </c>
      <c r="C36" s="58" t="s">
        <v>196</v>
      </c>
      <c r="D36" s="59" t="s">
        <v>197</v>
      </c>
      <c r="E36" s="5">
        <v>32</v>
      </c>
      <c r="G36" s="74"/>
    </row>
    <row r="37" spans="2:9" ht="19.5" thickTop="1" thickBot="1" x14ac:dyDescent="0.4">
      <c r="B37" s="52" t="s">
        <v>103</v>
      </c>
      <c r="C37" s="52" t="s">
        <v>120</v>
      </c>
      <c r="D37" s="53" t="s">
        <v>121</v>
      </c>
      <c r="E37" s="6">
        <v>35</v>
      </c>
      <c r="G37" s="74"/>
    </row>
    <row r="38" spans="2:9" ht="19.5" thickTop="1" thickBot="1" x14ac:dyDescent="0.4">
      <c r="B38" s="58" t="s">
        <v>103</v>
      </c>
      <c r="C38" s="58" t="s">
        <v>198</v>
      </c>
      <c r="D38" s="59" t="s">
        <v>197</v>
      </c>
      <c r="E38" s="5">
        <v>32</v>
      </c>
      <c r="G38" s="74"/>
    </row>
    <row r="39" spans="2:9" ht="19.5" thickTop="1" thickBot="1" x14ac:dyDescent="0.4">
      <c r="B39" s="52" t="s">
        <v>103</v>
      </c>
      <c r="C39" s="52" t="s">
        <v>9</v>
      </c>
      <c r="D39" s="53" t="s">
        <v>199</v>
      </c>
      <c r="E39" s="6">
        <v>350</v>
      </c>
      <c r="G39" s="74"/>
    </row>
    <row r="40" spans="2:9" ht="19.5" thickTop="1" thickBot="1" x14ac:dyDescent="0.4">
      <c r="B40" s="58" t="s">
        <v>103</v>
      </c>
      <c r="C40" s="58" t="s">
        <v>18</v>
      </c>
      <c r="D40" s="59" t="s">
        <v>200</v>
      </c>
      <c r="E40" s="5">
        <v>150</v>
      </c>
      <c r="G40" s="74"/>
      <c r="I40" s="85"/>
    </row>
    <row r="41" spans="2:9" ht="19.5" thickTop="1" thickBot="1" x14ac:dyDescent="0.4">
      <c r="B41" s="52" t="s">
        <v>103</v>
      </c>
      <c r="C41" s="52" t="s">
        <v>17</v>
      </c>
      <c r="D41" s="53" t="s">
        <v>201</v>
      </c>
      <c r="E41" s="6">
        <v>220</v>
      </c>
      <c r="G41" s="74"/>
    </row>
    <row r="42" spans="2:9" ht="19.5" thickTop="1" thickBot="1" x14ac:dyDescent="0.4">
      <c r="B42" s="58" t="s">
        <v>103</v>
      </c>
      <c r="C42" s="58" t="s">
        <v>21</v>
      </c>
      <c r="D42" s="59" t="s">
        <v>197</v>
      </c>
      <c r="E42" s="5">
        <v>32</v>
      </c>
      <c r="G42" s="74"/>
    </row>
    <row r="43" spans="2:9" ht="19.5" thickTop="1" thickBot="1" x14ac:dyDescent="0.4">
      <c r="B43" s="52" t="s">
        <v>103</v>
      </c>
      <c r="C43" s="52" t="s">
        <v>202</v>
      </c>
      <c r="D43" s="53" t="s">
        <v>203</v>
      </c>
      <c r="E43" s="6">
        <v>80</v>
      </c>
      <c r="G43" s="74"/>
    </row>
    <row r="44" spans="2:9" ht="19.5" thickTop="1" thickBot="1" x14ac:dyDescent="0.4">
      <c r="B44" s="58" t="s">
        <v>103</v>
      </c>
      <c r="C44" s="58" t="s">
        <v>16</v>
      </c>
      <c r="D44" s="59" t="s">
        <v>204</v>
      </c>
      <c r="E44" s="5">
        <v>20</v>
      </c>
      <c r="G44" s="74"/>
    </row>
    <row r="45" spans="2:9" ht="19.5" thickTop="1" thickBot="1" x14ac:dyDescent="0.4">
      <c r="B45" s="52" t="s">
        <v>145</v>
      </c>
      <c r="C45" s="52" t="s">
        <v>152</v>
      </c>
      <c r="D45" s="53" t="s">
        <v>153</v>
      </c>
      <c r="E45" s="6">
        <v>15000</v>
      </c>
      <c r="G45" s="74"/>
    </row>
    <row r="46" spans="2:9" ht="19.5" thickTop="1" thickBot="1" x14ac:dyDescent="0.4">
      <c r="B46" s="58" t="s">
        <v>145</v>
      </c>
      <c r="C46" s="58" t="s">
        <v>162</v>
      </c>
      <c r="D46" s="59" t="s">
        <v>163</v>
      </c>
      <c r="E46" s="5">
        <v>29</v>
      </c>
      <c r="G46" s="74"/>
    </row>
    <row r="47" spans="2:9" ht="19.5" thickTop="1" thickBot="1" x14ac:dyDescent="0.4">
      <c r="B47" s="52" t="s">
        <v>145</v>
      </c>
      <c r="C47" s="52" t="s">
        <v>164</v>
      </c>
      <c r="D47" s="53" t="s">
        <v>165</v>
      </c>
      <c r="E47" s="6">
        <v>65</v>
      </c>
      <c r="G47" s="74"/>
    </row>
    <row r="48" spans="2:9" ht="19.5" thickTop="1" thickBot="1" x14ac:dyDescent="0.4">
      <c r="B48" s="58" t="s">
        <v>145</v>
      </c>
      <c r="C48" s="58" t="s">
        <v>158</v>
      </c>
      <c r="D48" s="59" t="s">
        <v>159</v>
      </c>
      <c r="E48" s="5">
        <v>280</v>
      </c>
      <c r="G48" s="74"/>
    </row>
    <row r="49" spans="2:7" ht="19.5" thickTop="1" thickBot="1" x14ac:dyDescent="0.4">
      <c r="B49" s="58"/>
      <c r="C49" s="58"/>
      <c r="D49" s="59"/>
      <c r="E49" s="2"/>
      <c r="G49" s="74"/>
    </row>
    <row r="50" spans="2:7" ht="19.5" thickTop="1" thickBot="1" x14ac:dyDescent="0.4">
      <c r="B50" s="58"/>
      <c r="C50" s="58"/>
      <c r="D50" s="59"/>
      <c r="E50" s="86"/>
    </row>
    <row r="51" spans="2:7" ht="19.5" thickTop="1" thickBot="1" x14ac:dyDescent="0.4">
      <c r="B51" s="58"/>
      <c r="C51" s="58"/>
      <c r="D51" s="59"/>
      <c r="E51" s="86"/>
    </row>
    <row r="52" spans="2:7" ht="19.5" thickTop="1" thickBot="1" x14ac:dyDescent="0.4">
      <c r="B52" s="58"/>
      <c r="C52" s="58"/>
      <c r="D52" s="59"/>
      <c r="E52" s="86"/>
    </row>
  </sheetData>
  <sheetProtection algorithmName="SHA-512" hashValue="ipn2ajshbCNzuAbZTfBasPlxg7Lzwum1Jqa9yiNoUnSEBtkzZ1S4SSuhz8hTDsz0QQNzF7mTjoYjSa95TkNHiA==" saltValue="9mDP2tmr+VswutcTEp4q8Q==" spinCount="100000" sheet="1" objects="1" scenarios="1"/>
  <mergeCells count="1">
    <mergeCell ref="B4:C4"/>
  </mergeCells>
  <pageMargins left="0.7" right="0.7" top="0.75" bottom="0.75" header="0.3" footer="0.3"/>
  <pageSetup orientation="portrait" horizontalDpi="1200" verticalDpi="1200" r:id="rId1"/>
  <headerFooter>
    <oddFooter>&amp;C_x000D_&amp;1#&amp;"Calibri"&amp;8&amp;K000000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D6036-66D1-4000-9208-31597B42EF1C}">
  <sheetPr>
    <tabColor rgb="FF00B050"/>
  </sheetPr>
  <dimension ref="A2:R29"/>
  <sheetViews>
    <sheetView showGridLines="0" zoomScale="90" zoomScaleNormal="90" workbookViewId="0">
      <pane xSplit="4" ySplit="6" topLeftCell="E7" activePane="bottomRight" state="frozen"/>
      <selection activeCell="E10" sqref="E10"/>
      <selection pane="topRight" activeCell="E10" sqref="E10"/>
      <selection pane="bottomLeft" activeCell="E10" sqref="E10"/>
      <selection pane="bottomRight" activeCell="H15" sqref="H15"/>
    </sheetView>
  </sheetViews>
  <sheetFormatPr defaultColWidth="9.28515625" defaultRowHeight="18" x14ac:dyDescent="0.35"/>
  <cols>
    <col min="1" max="1" width="8.7109375" customWidth="1"/>
    <col min="2" max="2" width="38.7109375" style="9" customWidth="1"/>
    <col min="3" max="3" width="50.28515625" style="9" customWidth="1"/>
    <col min="4" max="4" width="10.28515625" style="9" customWidth="1"/>
    <col min="5" max="5" width="29.42578125" style="9" customWidth="1"/>
    <col min="6" max="6" width="2.7109375" style="9" customWidth="1"/>
    <col min="7" max="7" width="47.5703125" style="9" bestFit="1" customWidth="1"/>
    <col min="8" max="10" width="9.28515625" style="9"/>
    <col min="11" max="11" width="11.7109375" style="9" customWidth="1"/>
    <col min="12" max="12" width="22.5703125" style="9" bestFit="1" customWidth="1"/>
    <col min="13" max="16384" width="9.28515625" style="9"/>
  </cols>
  <sheetData>
    <row r="2" spans="1:18" x14ac:dyDescent="0.35">
      <c r="B2" s="11" t="s">
        <v>205</v>
      </c>
    </row>
    <row r="3" spans="1:18" x14ac:dyDescent="0.35">
      <c r="B3" s="12"/>
    </row>
    <row r="4" spans="1:18" s="16" customFormat="1" ht="54.75" customHeight="1" thickBot="1" x14ac:dyDescent="0.5">
      <c r="B4" s="138" t="s">
        <v>206</v>
      </c>
      <c r="C4" s="138"/>
      <c r="J4" s="9"/>
      <c r="K4" s="9"/>
      <c r="L4" s="9"/>
      <c r="M4" s="9"/>
      <c r="N4" s="9"/>
      <c r="O4" s="9"/>
      <c r="P4" s="9"/>
      <c r="Q4" s="9"/>
      <c r="R4" s="9"/>
    </row>
    <row r="5" spans="1:18" ht="57" customHeight="1" thickTop="1" thickBot="1" x14ac:dyDescent="0.5">
      <c r="A5" s="9"/>
      <c r="B5" s="19"/>
      <c r="E5" s="87" t="s">
        <v>269</v>
      </c>
      <c r="F5" s="16"/>
      <c r="G5" s="16"/>
    </row>
    <row r="6" spans="1:18" s="25" customFormat="1" ht="19.5" thickTop="1" thickBot="1" x14ac:dyDescent="0.4">
      <c r="B6" s="23" t="s">
        <v>39</v>
      </c>
      <c r="C6" s="23" t="s">
        <v>0</v>
      </c>
      <c r="D6" s="23" t="s">
        <v>40</v>
      </c>
      <c r="E6" s="23" t="s">
        <v>189</v>
      </c>
      <c r="G6" s="24" t="s">
        <v>38</v>
      </c>
      <c r="J6" s="9"/>
      <c r="K6" s="9"/>
      <c r="L6" s="9"/>
      <c r="M6" s="9"/>
      <c r="N6" s="9"/>
      <c r="O6" s="9"/>
      <c r="P6" s="9"/>
      <c r="Q6" s="9"/>
      <c r="R6" s="9"/>
    </row>
    <row r="7" spans="1:18" ht="19.5" thickTop="1" thickBot="1" x14ac:dyDescent="0.4">
      <c r="A7" s="9"/>
      <c r="B7" s="58" t="s">
        <v>145</v>
      </c>
      <c r="C7" s="58" t="s">
        <v>207</v>
      </c>
      <c r="D7" s="59" t="s">
        <v>149</v>
      </c>
      <c r="E7" s="88">
        <v>5.3423999999999996</v>
      </c>
      <c r="G7" s="89"/>
    </row>
    <row r="8" spans="1:18" ht="19.5" thickTop="1" thickBot="1" x14ac:dyDescent="0.4">
      <c r="B8" s="52" t="s">
        <v>145</v>
      </c>
      <c r="C8" s="52" t="s">
        <v>208</v>
      </c>
      <c r="D8" s="53" t="s">
        <v>149</v>
      </c>
      <c r="E8" s="90">
        <v>6.0407999999999999</v>
      </c>
      <c r="G8" s="89"/>
    </row>
    <row r="9" spans="1:18" ht="19.5" thickTop="1" thickBot="1" x14ac:dyDescent="0.4">
      <c r="A9" s="9"/>
      <c r="B9" s="58" t="s">
        <v>145</v>
      </c>
      <c r="C9" s="58" t="s">
        <v>209</v>
      </c>
      <c r="D9" s="59" t="s">
        <v>149</v>
      </c>
      <c r="E9" s="88">
        <v>6.7618</v>
      </c>
      <c r="G9" s="89"/>
    </row>
    <row r="10" spans="1:18" ht="19.5" thickTop="1" thickBot="1" x14ac:dyDescent="0.4">
      <c r="B10" s="52" t="s">
        <v>145</v>
      </c>
      <c r="C10" s="52" t="s">
        <v>210</v>
      </c>
      <c r="D10" s="53" t="s">
        <v>149</v>
      </c>
      <c r="E10" s="90">
        <v>6.3901000000000003</v>
      </c>
      <c r="G10" s="89"/>
    </row>
    <row r="11" spans="1:18" ht="19.5" thickTop="1" thickBot="1" x14ac:dyDescent="0.4">
      <c r="A11" s="9"/>
      <c r="B11" s="58" t="s">
        <v>145</v>
      </c>
      <c r="C11" s="58" t="s">
        <v>211</v>
      </c>
      <c r="D11" s="59" t="s">
        <v>149</v>
      </c>
      <c r="E11" s="88">
        <v>5.6205999999999996</v>
      </c>
      <c r="G11" s="89"/>
    </row>
    <row r="12" spans="1:18" ht="19.5" thickTop="1" thickBot="1" x14ac:dyDescent="0.4">
      <c r="B12" s="52" t="s">
        <v>145</v>
      </c>
      <c r="C12" s="52" t="s">
        <v>2</v>
      </c>
      <c r="D12" s="53" t="s">
        <v>149</v>
      </c>
      <c r="E12" s="90">
        <v>5.4539999999999997</v>
      </c>
      <c r="G12" s="89"/>
    </row>
    <row r="13" spans="1:18" ht="19.5" thickTop="1" thickBot="1" x14ac:dyDescent="0.4">
      <c r="A13" s="9"/>
      <c r="B13" s="58" t="s">
        <v>145</v>
      </c>
      <c r="C13" s="58" t="s">
        <v>212</v>
      </c>
      <c r="D13" s="59" t="s">
        <v>149</v>
      </c>
      <c r="E13" s="88">
        <v>5.5453000000000001</v>
      </c>
      <c r="G13" s="89"/>
    </row>
    <row r="14" spans="1:18" ht="19.5" thickTop="1" thickBot="1" x14ac:dyDescent="0.4">
      <c r="B14" s="52" t="s">
        <v>145</v>
      </c>
      <c r="C14" s="52" t="s">
        <v>213</v>
      </c>
      <c r="D14" s="53" t="s">
        <v>149</v>
      </c>
      <c r="E14" s="90">
        <v>5.0532000000000004</v>
      </c>
      <c r="G14" s="89"/>
    </row>
    <row r="15" spans="1:18" ht="19.5" thickTop="1" thickBot="1" x14ac:dyDescent="0.4">
      <c r="A15" s="9"/>
      <c r="B15" s="58" t="s">
        <v>145</v>
      </c>
      <c r="C15" s="58" t="s">
        <v>214</v>
      </c>
      <c r="D15" s="59" t="s">
        <v>149</v>
      </c>
      <c r="E15" s="88">
        <v>5.3437000000000001</v>
      </c>
      <c r="G15" s="89"/>
    </row>
    <row r="16" spans="1:18" ht="19.5" thickTop="1" thickBot="1" x14ac:dyDescent="0.4">
      <c r="B16" s="52" t="s">
        <v>145</v>
      </c>
      <c r="C16" s="52" t="s">
        <v>215</v>
      </c>
      <c r="D16" s="53" t="s">
        <v>149</v>
      </c>
      <c r="E16" s="90">
        <v>5.2835999999999999</v>
      </c>
      <c r="G16" s="89"/>
    </row>
    <row r="17" spans="1:7" ht="19.5" thickTop="1" thickBot="1" x14ac:dyDescent="0.4">
      <c r="A17" s="9"/>
      <c r="B17" s="58" t="s">
        <v>145</v>
      </c>
      <c r="C17" s="58" t="s">
        <v>216</v>
      </c>
      <c r="D17" s="59" t="s">
        <v>149</v>
      </c>
      <c r="E17" s="88">
        <v>6.9717000000000002</v>
      </c>
      <c r="G17" s="89"/>
    </row>
    <row r="18" spans="1:7" ht="19.5" thickTop="1" thickBot="1" x14ac:dyDescent="0.4">
      <c r="B18" s="52" t="s">
        <v>145</v>
      </c>
      <c r="C18" s="52" t="s">
        <v>217</v>
      </c>
      <c r="D18" s="53" t="s">
        <v>149</v>
      </c>
      <c r="E18" s="90">
        <v>6.2453000000000003</v>
      </c>
      <c r="G18" s="89"/>
    </row>
    <row r="19" spans="1:7" ht="19.5" thickTop="1" thickBot="1" x14ac:dyDescent="0.4">
      <c r="A19" s="9"/>
      <c r="B19" s="58" t="s">
        <v>145</v>
      </c>
      <c r="C19" s="58" t="s">
        <v>218</v>
      </c>
      <c r="D19" s="59" t="s">
        <v>149</v>
      </c>
      <c r="E19" s="88">
        <v>5.1650999999999998</v>
      </c>
      <c r="G19" s="89"/>
    </row>
    <row r="20" spans="1:7" ht="19.5" thickTop="1" thickBot="1" x14ac:dyDescent="0.4">
      <c r="B20" s="52" t="s">
        <v>145</v>
      </c>
      <c r="C20" s="52" t="s">
        <v>219</v>
      </c>
      <c r="D20" s="53" t="s">
        <v>149</v>
      </c>
      <c r="E20" s="90">
        <v>5.3159999999999998</v>
      </c>
      <c r="G20" s="89"/>
    </row>
    <row r="21" spans="1:7" ht="19.5" thickTop="1" thickBot="1" x14ac:dyDescent="0.4">
      <c r="A21" s="9"/>
      <c r="B21" s="58" t="s">
        <v>145</v>
      </c>
      <c r="C21" s="58" t="s">
        <v>220</v>
      </c>
      <c r="D21" s="59" t="s">
        <v>149</v>
      </c>
      <c r="E21" s="88">
        <v>5.0591999999999997</v>
      </c>
      <c r="G21" s="89"/>
    </row>
    <row r="22" spans="1:7" ht="19.5" thickTop="1" thickBot="1" x14ac:dyDescent="0.4">
      <c r="B22" s="52" t="s">
        <v>145</v>
      </c>
      <c r="C22" s="52" t="s">
        <v>221</v>
      </c>
      <c r="D22" s="53" t="s">
        <v>149</v>
      </c>
      <c r="E22" s="90">
        <v>5.3356000000000003</v>
      </c>
      <c r="G22" s="89"/>
    </row>
    <row r="23" spans="1:7" ht="19.5" thickTop="1" thickBot="1" x14ac:dyDescent="0.4">
      <c r="A23" s="9"/>
      <c r="B23" s="58" t="s">
        <v>145</v>
      </c>
      <c r="C23" s="58" t="s">
        <v>222</v>
      </c>
      <c r="D23" s="59" t="s">
        <v>149</v>
      </c>
      <c r="E23" s="88">
        <v>5.5407000000000002</v>
      </c>
      <c r="G23" s="89"/>
    </row>
    <row r="24" spans="1:7" ht="19.5" thickTop="1" thickBot="1" x14ac:dyDescent="0.4">
      <c r="B24" s="52" t="s">
        <v>145</v>
      </c>
      <c r="C24" s="52" t="s">
        <v>223</v>
      </c>
      <c r="D24" s="53" t="s">
        <v>149</v>
      </c>
      <c r="E24" s="90">
        <v>6.8105000000000002</v>
      </c>
      <c r="G24" s="89"/>
    </row>
    <row r="25" spans="1:7" ht="19.5" thickTop="1" thickBot="1" x14ac:dyDescent="0.4">
      <c r="A25" s="9"/>
      <c r="B25" s="58" t="s">
        <v>145</v>
      </c>
      <c r="C25" s="58" t="s">
        <v>224</v>
      </c>
      <c r="D25" s="59" t="s">
        <v>149</v>
      </c>
      <c r="E25" s="88">
        <v>5.6502999999999997</v>
      </c>
      <c r="G25" s="89"/>
    </row>
    <row r="26" spans="1:7" ht="19.5" thickTop="1" thickBot="1" x14ac:dyDescent="0.4">
      <c r="B26" s="91" t="s">
        <v>145</v>
      </c>
      <c r="C26" s="91" t="s">
        <v>225</v>
      </c>
      <c r="D26" s="92" t="s">
        <v>149</v>
      </c>
      <c r="E26" s="93">
        <v>5.5429000000000004</v>
      </c>
      <c r="G26" s="89"/>
    </row>
    <row r="27" spans="1:7" x14ac:dyDescent="0.35">
      <c r="A27" s="9"/>
      <c r="G27" s="89"/>
    </row>
    <row r="28" spans="1:7" x14ac:dyDescent="0.35">
      <c r="G28" s="89"/>
    </row>
    <row r="29" spans="1:7" x14ac:dyDescent="0.35">
      <c r="G29" s="94"/>
    </row>
  </sheetData>
  <sheetProtection algorithmName="SHA-512" hashValue="wZmqwUDBAZDQhAcmUaR1W+PQa2vf/AKj2tJlWOuJH4sDXm24q3pjS7KjB48nHtdXORr5Ya7BRVp17bRgU7AD/A==" saltValue="BXFVLJeo1tSr6EgLQQtHGA==" spinCount="100000" sheet="1" objects="1" scenarios="1"/>
  <mergeCells count="1">
    <mergeCell ref="B4:C4"/>
  </mergeCells>
  <pageMargins left="0.7" right="0.7" top="0.75" bottom="0.75" header="0.3" footer="0.3"/>
  <pageSetup orientation="portrait" horizontalDpi="1200" verticalDpi="1200" r:id="rId1"/>
  <headerFooter>
    <oddFooter>&amp;C_x000D_&amp;1#&amp;"Calibri"&amp;8&amp;K000000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6A673-4792-46AF-A4E3-8C45F0B0E2CB}">
  <sheetPr>
    <tabColor theme="5"/>
    <pageSetUpPr fitToPage="1"/>
  </sheetPr>
  <dimension ref="B2:P21"/>
  <sheetViews>
    <sheetView showGridLines="0" tabSelected="1" zoomScale="90" zoomScaleNormal="90" workbookViewId="0">
      <pane xSplit="4" ySplit="6" topLeftCell="E7" activePane="bottomRight" state="frozen"/>
      <selection pane="topRight" activeCell="C8" sqref="C8"/>
      <selection pane="bottomLeft" activeCell="C8" sqref="C8"/>
      <selection pane="bottomRight" activeCell="N17" sqref="N17"/>
    </sheetView>
  </sheetViews>
  <sheetFormatPr defaultColWidth="9.140625" defaultRowHeight="18" x14ac:dyDescent="0.35"/>
  <cols>
    <col min="1" max="1" width="9.140625" style="9"/>
    <col min="2" max="2" width="22.7109375" style="9" customWidth="1"/>
    <col min="3" max="3" width="17" style="9" customWidth="1"/>
    <col min="4" max="4" width="8.85546875" style="9" customWidth="1"/>
    <col min="5" max="5" width="19.5703125" style="9" customWidth="1"/>
    <col min="6" max="6" width="10.28515625" style="9" customWidth="1"/>
    <col min="7" max="7" width="21.7109375" style="9" customWidth="1"/>
    <col min="8" max="8" width="13.28515625" style="9" customWidth="1"/>
    <col min="9" max="9" width="19.5703125" style="9" customWidth="1"/>
    <col min="10" max="10" width="10.28515625" style="9" customWidth="1"/>
    <col min="11" max="11" width="31.5703125" style="9" customWidth="1"/>
    <col min="12" max="12" width="10.28515625" style="9" customWidth="1"/>
    <col min="13" max="13" width="2.7109375" style="9" customWidth="1"/>
    <col min="14" max="14" width="59.140625" style="9" customWidth="1"/>
    <col min="15" max="15" width="40.7109375" style="9" customWidth="1"/>
    <col min="16" max="16384" width="9.140625" style="9"/>
  </cols>
  <sheetData>
    <row r="2" spans="2:14" x14ac:dyDescent="0.35">
      <c r="B2" s="11" t="s">
        <v>24</v>
      </c>
    </row>
    <row r="3" spans="2:14" x14ac:dyDescent="0.35">
      <c r="B3" s="12"/>
    </row>
    <row r="4" spans="2:14" s="16" customFormat="1" ht="39.75" customHeight="1" thickBot="1" x14ac:dyDescent="0.5">
      <c r="B4" s="138" t="s">
        <v>228</v>
      </c>
      <c r="C4" s="138"/>
      <c r="E4" s="9"/>
      <c r="F4" s="9"/>
      <c r="G4" s="9"/>
      <c r="H4" s="9"/>
      <c r="I4" s="9"/>
      <c r="J4" s="9"/>
      <c r="K4" s="9"/>
      <c r="L4" s="9"/>
    </row>
    <row r="5" spans="2:14" ht="19.5" thickTop="1" thickBot="1" x14ac:dyDescent="0.4">
      <c r="B5" s="19"/>
      <c r="E5" s="95" t="s">
        <v>229</v>
      </c>
      <c r="F5" s="96"/>
      <c r="G5" s="97" t="s">
        <v>230</v>
      </c>
      <c r="H5" s="98"/>
      <c r="I5" s="99" t="s">
        <v>231</v>
      </c>
      <c r="J5" s="100"/>
      <c r="K5" s="101" t="s">
        <v>232</v>
      </c>
      <c r="L5" s="102"/>
      <c r="N5" s="136" t="s">
        <v>38</v>
      </c>
    </row>
    <row r="6" spans="2:14" s="25" customFormat="1" ht="19.5" thickTop="1" thickBot="1" x14ac:dyDescent="0.3">
      <c r="B6" s="23" t="s">
        <v>39</v>
      </c>
      <c r="C6" s="23" t="s">
        <v>0</v>
      </c>
      <c r="D6" s="23" t="s">
        <v>233</v>
      </c>
      <c r="E6" s="103" t="s">
        <v>226</v>
      </c>
      <c r="F6" s="103" t="s">
        <v>227</v>
      </c>
      <c r="G6" s="104" t="s">
        <v>226</v>
      </c>
      <c r="H6" s="104" t="s">
        <v>227</v>
      </c>
      <c r="I6" s="105" t="s">
        <v>226</v>
      </c>
      <c r="J6" s="105" t="s">
        <v>227</v>
      </c>
      <c r="K6" s="106" t="s">
        <v>226</v>
      </c>
      <c r="L6" s="106" t="s">
        <v>227</v>
      </c>
      <c r="N6" s="137"/>
    </row>
    <row r="7" spans="2:14" ht="19.5" thickTop="1" thickBot="1" x14ac:dyDescent="0.4">
      <c r="B7" s="91" t="s">
        <v>51</v>
      </c>
      <c r="C7" s="91" t="s">
        <v>69</v>
      </c>
      <c r="D7" s="92" t="s">
        <v>55</v>
      </c>
      <c r="E7" s="107"/>
      <c r="F7" s="73"/>
      <c r="G7" s="108" t="s">
        <v>234</v>
      </c>
      <c r="H7" s="109">
        <v>13</v>
      </c>
      <c r="I7" s="108"/>
      <c r="J7" s="110"/>
      <c r="K7" s="108" t="s">
        <v>235</v>
      </c>
      <c r="L7" s="109">
        <v>12.5</v>
      </c>
      <c r="N7" s="111"/>
    </row>
    <row r="8" spans="2:14" ht="19.5" thickTop="1" thickBot="1" x14ac:dyDescent="0.4">
      <c r="B8" s="58" t="s">
        <v>51</v>
      </c>
      <c r="C8" s="58" t="s">
        <v>70</v>
      </c>
      <c r="D8" s="59" t="s">
        <v>55</v>
      </c>
      <c r="E8" s="112" t="s">
        <v>236</v>
      </c>
      <c r="F8" s="113">
        <v>9.3000000000000007</v>
      </c>
      <c r="G8" s="114" t="s">
        <v>237</v>
      </c>
      <c r="H8" s="60">
        <v>9</v>
      </c>
      <c r="I8" s="114" t="s">
        <v>238</v>
      </c>
      <c r="J8" s="60">
        <v>8.695652173913043</v>
      </c>
      <c r="K8" s="114" t="s">
        <v>239</v>
      </c>
      <c r="L8" s="60">
        <v>8</v>
      </c>
      <c r="N8" s="111"/>
    </row>
    <row r="9" spans="2:14" ht="19.5" thickTop="1" thickBot="1" x14ac:dyDescent="0.4">
      <c r="B9" s="91" t="s">
        <v>51</v>
      </c>
      <c r="C9" s="91" t="s">
        <v>74</v>
      </c>
      <c r="D9" s="92" t="s">
        <v>55</v>
      </c>
      <c r="E9" s="108" t="s">
        <v>240</v>
      </c>
      <c r="F9" s="115">
        <v>6.5</v>
      </c>
      <c r="G9" s="108" t="s">
        <v>241</v>
      </c>
      <c r="H9" s="110">
        <v>6.2</v>
      </c>
      <c r="I9" s="108" t="s">
        <v>242</v>
      </c>
      <c r="J9" s="110">
        <v>6</v>
      </c>
      <c r="K9" s="108" t="s">
        <v>243</v>
      </c>
      <c r="L9" s="110">
        <v>5.5</v>
      </c>
      <c r="N9" s="116"/>
    </row>
    <row r="10" spans="2:14" ht="19.5" thickTop="1" thickBot="1" x14ac:dyDescent="0.4">
      <c r="B10" s="58" t="s">
        <v>51</v>
      </c>
      <c r="C10" s="58" t="s">
        <v>85</v>
      </c>
      <c r="D10" s="59" t="s">
        <v>86</v>
      </c>
      <c r="E10" s="112"/>
      <c r="F10" s="56"/>
      <c r="G10" s="117" t="s">
        <v>234</v>
      </c>
      <c r="H10" s="61">
        <v>23.99</v>
      </c>
      <c r="I10" s="117" t="s">
        <v>244</v>
      </c>
      <c r="J10" s="61">
        <v>21.99</v>
      </c>
      <c r="K10" s="117" t="s">
        <v>245</v>
      </c>
      <c r="L10" s="61">
        <v>20.5</v>
      </c>
      <c r="N10" s="118"/>
    </row>
    <row r="11" spans="2:14" ht="19.5" thickTop="1" thickBot="1" x14ac:dyDescent="0.4">
      <c r="B11" s="91" t="s">
        <v>51</v>
      </c>
      <c r="C11" s="91" t="s">
        <v>94</v>
      </c>
      <c r="D11" s="92" t="s">
        <v>55</v>
      </c>
      <c r="E11" s="107"/>
      <c r="F11" s="73"/>
      <c r="G11" s="108" t="s">
        <v>234</v>
      </c>
      <c r="H11" s="110">
        <v>6</v>
      </c>
      <c r="I11" s="108" t="s">
        <v>245</v>
      </c>
      <c r="J11" s="110">
        <v>5.85</v>
      </c>
      <c r="K11" s="108" t="s">
        <v>246</v>
      </c>
      <c r="L11" s="110">
        <v>4.8499999999999996</v>
      </c>
      <c r="N11" s="118"/>
    </row>
    <row r="12" spans="2:14" x14ac:dyDescent="0.35">
      <c r="B12" s="58" t="s">
        <v>103</v>
      </c>
      <c r="C12" s="58" t="s">
        <v>4</v>
      </c>
      <c r="D12" s="59" t="s">
        <v>108</v>
      </c>
      <c r="E12" s="112" t="s">
        <v>247</v>
      </c>
      <c r="F12" s="56">
        <v>105</v>
      </c>
      <c r="G12" s="117" t="s">
        <v>234</v>
      </c>
      <c r="H12" s="61">
        <v>97</v>
      </c>
      <c r="I12" s="117" t="s">
        <v>244</v>
      </c>
      <c r="J12" s="61">
        <v>76</v>
      </c>
      <c r="K12" s="117"/>
      <c r="L12" s="61"/>
      <c r="N12" s="118"/>
    </row>
    <row r="13" spans="2:14" ht="34.5" thickTop="1" thickBot="1" x14ac:dyDescent="0.4">
      <c r="B13" s="91" t="s">
        <v>103</v>
      </c>
      <c r="C13" s="91" t="s">
        <v>248</v>
      </c>
      <c r="D13" s="92" t="s">
        <v>110</v>
      </c>
      <c r="E13" s="107"/>
      <c r="F13" s="73"/>
      <c r="G13" s="108" t="s">
        <v>249</v>
      </c>
      <c r="H13" s="119">
        <v>35271.5216</v>
      </c>
      <c r="I13" s="108" t="s">
        <v>250</v>
      </c>
      <c r="J13" s="119">
        <v>31725.446400000001</v>
      </c>
      <c r="K13" s="108"/>
      <c r="L13" s="110"/>
      <c r="N13" s="120"/>
    </row>
    <row r="14" spans="2:14" ht="19.5" thickTop="1" thickBot="1" x14ac:dyDescent="0.4">
      <c r="B14" s="58" t="s">
        <v>103</v>
      </c>
      <c r="C14" s="58" t="s">
        <v>18</v>
      </c>
      <c r="D14" s="59" t="s">
        <v>123</v>
      </c>
      <c r="E14" s="112"/>
      <c r="F14" s="56"/>
      <c r="G14" s="117" t="s">
        <v>234</v>
      </c>
      <c r="H14" s="61">
        <v>180</v>
      </c>
      <c r="I14" s="117" t="s">
        <v>251</v>
      </c>
      <c r="J14" s="61">
        <v>160</v>
      </c>
      <c r="K14" s="117" t="s">
        <v>245</v>
      </c>
      <c r="L14" s="121">
        <v>140</v>
      </c>
      <c r="N14" s="120"/>
    </row>
    <row r="15" spans="2:14" x14ac:dyDescent="0.35">
      <c r="B15" s="91" t="s">
        <v>103</v>
      </c>
      <c r="C15" s="91" t="s">
        <v>19</v>
      </c>
      <c r="D15" s="92" t="s">
        <v>124</v>
      </c>
      <c r="E15" s="122" t="s">
        <v>252</v>
      </c>
      <c r="F15" s="123">
        <v>299</v>
      </c>
      <c r="G15" s="124" t="s">
        <v>253</v>
      </c>
      <c r="H15" s="125">
        <v>269</v>
      </c>
      <c r="I15" s="124" t="s">
        <v>254</v>
      </c>
      <c r="J15" s="125">
        <v>209</v>
      </c>
      <c r="K15" s="124" t="s">
        <v>255</v>
      </c>
      <c r="L15" s="125">
        <v>189</v>
      </c>
      <c r="M15" s="47"/>
      <c r="N15" s="126"/>
    </row>
    <row r="16" spans="2:14" ht="19.5" thickTop="1" thickBot="1" x14ac:dyDescent="0.4">
      <c r="B16" s="58" t="s">
        <v>103</v>
      </c>
      <c r="C16" s="58" t="s">
        <v>23</v>
      </c>
      <c r="D16" s="59" t="s">
        <v>131</v>
      </c>
      <c r="E16" s="112" t="s">
        <v>256</v>
      </c>
      <c r="F16" s="56">
        <v>87</v>
      </c>
      <c r="G16" s="117" t="s">
        <v>234</v>
      </c>
      <c r="H16" s="61">
        <v>85</v>
      </c>
      <c r="I16" s="114" t="s">
        <v>257</v>
      </c>
      <c r="J16" s="61">
        <v>82</v>
      </c>
      <c r="K16" s="114" t="s">
        <v>244</v>
      </c>
      <c r="L16" s="61">
        <v>80</v>
      </c>
      <c r="N16" s="127"/>
    </row>
    <row r="17" spans="2:16" ht="36" customHeight="1" thickTop="1" thickBot="1" x14ac:dyDescent="0.4">
      <c r="B17" s="91" t="s">
        <v>136</v>
      </c>
      <c r="C17" s="91" t="s">
        <v>258</v>
      </c>
      <c r="D17" s="92" t="s">
        <v>259</v>
      </c>
      <c r="E17" s="107"/>
      <c r="F17" s="73"/>
      <c r="G17" s="108" t="s">
        <v>234</v>
      </c>
      <c r="H17" s="109">
        <v>58.99</v>
      </c>
      <c r="I17" s="108" t="s">
        <v>260</v>
      </c>
      <c r="J17" s="109">
        <v>49.99</v>
      </c>
      <c r="K17" s="108" t="s">
        <v>261</v>
      </c>
      <c r="L17" s="109">
        <v>43.99</v>
      </c>
      <c r="N17" s="126"/>
    </row>
    <row r="18" spans="2:16" ht="22.5" customHeight="1" thickTop="1" thickBot="1" x14ac:dyDescent="0.4">
      <c r="B18" s="58" t="s">
        <v>136</v>
      </c>
      <c r="C18" s="58" t="s">
        <v>137</v>
      </c>
      <c r="D18" s="59" t="s">
        <v>138</v>
      </c>
      <c r="E18" s="112"/>
      <c r="F18" s="113"/>
      <c r="G18" s="114" t="s">
        <v>262</v>
      </c>
      <c r="H18" s="128" t="s">
        <v>263</v>
      </c>
      <c r="I18" s="114" t="s">
        <v>264</v>
      </c>
      <c r="J18" s="61">
        <v>540</v>
      </c>
      <c r="K18" s="114" t="s">
        <v>265</v>
      </c>
      <c r="L18" s="61">
        <v>450</v>
      </c>
      <c r="N18" s="129"/>
    </row>
    <row r="19" spans="2:16" ht="19.5" thickTop="1" thickBot="1" x14ac:dyDescent="0.4">
      <c r="B19" s="91" t="s">
        <v>136</v>
      </c>
      <c r="C19" s="91" t="s">
        <v>143</v>
      </c>
      <c r="D19" s="92" t="s">
        <v>144</v>
      </c>
      <c r="E19" s="107"/>
      <c r="F19" s="115"/>
      <c r="G19" s="108" t="s">
        <v>234</v>
      </c>
      <c r="H19" s="119">
        <v>4500</v>
      </c>
      <c r="I19" s="108"/>
      <c r="J19" s="110"/>
      <c r="K19" s="108"/>
      <c r="L19" s="110"/>
      <c r="N19" s="127"/>
    </row>
    <row r="20" spans="2:16" ht="19.5" thickTop="1" thickBot="1" x14ac:dyDescent="0.4">
      <c r="B20" s="58" t="s">
        <v>145</v>
      </c>
      <c r="C20" s="58" t="s">
        <v>266</v>
      </c>
      <c r="D20" s="59" t="s">
        <v>267</v>
      </c>
      <c r="E20" s="112" t="s">
        <v>256</v>
      </c>
      <c r="F20" s="66">
        <v>5000</v>
      </c>
      <c r="G20" s="117" t="s">
        <v>234</v>
      </c>
      <c r="H20" s="67">
        <v>4450</v>
      </c>
      <c r="I20" s="117" t="s">
        <v>265</v>
      </c>
      <c r="J20" s="67">
        <v>3460</v>
      </c>
      <c r="K20" s="117" t="s">
        <v>246</v>
      </c>
      <c r="L20" s="67">
        <v>1950</v>
      </c>
      <c r="N20" s="127"/>
    </row>
    <row r="21" spans="2:16" ht="19.5" thickTop="1" thickBot="1" x14ac:dyDescent="0.4">
      <c r="B21" s="91" t="s">
        <v>145</v>
      </c>
      <c r="C21" s="91" t="s">
        <v>164</v>
      </c>
      <c r="D21" s="92" t="s">
        <v>165</v>
      </c>
      <c r="E21" s="107"/>
      <c r="F21" s="73"/>
      <c r="G21" s="108" t="s">
        <v>234</v>
      </c>
      <c r="H21" s="109">
        <v>85</v>
      </c>
      <c r="I21" s="108" t="s">
        <v>268</v>
      </c>
      <c r="J21" s="109">
        <v>78</v>
      </c>
      <c r="K21" s="108" t="s">
        <v>246</v>
      </c>
      <c r="L21" s="109">
        <v>71</v>
      </c>
      <c r="N21" s="127"/>
      <c r="P21" s="130"/>
    </row>
  </sheetData>
  <sheetProtection algorithmName="SHA-512" hashValue="GBtYYaw1/DyCPORyjl+yQJ6SSt61MtW1yNnMoIJxJzUw301HK9hZcm9tryE9oE3OimKNYtBbCBmKgH+rzbObVg==" saltValue="gFBpThWiU579Ysz15XluPw==" spinCount="100000" sheet="1" objects="1" scenarios="1"/>
  <protectedRanges>
    <protectedRange algorithmName="SHA-512" hashValue="QEXuVbjUZeHKS+/i8r9jRN3t/kEf5J4n5zwWft+Jus4LQiBLJP5HAz9L6szxI+E7zNtnlsOxT7it9HA1nsCZSA==" saltValue="e80hYoQ00t1V+u7VzbG9Tw==" spinCount="100000" sqref="B1:D4 B22:D1048576" name="Range2"/>
    <protectedRange algorithmName="SHA-512" hashValue="23fJgdEDmrYGUVdxrIDjZZjxqFSJ9u9Oswy0To0jQamisCSCNwEJoyWbARy3rbNgOeXmWr4h6XVCubrIlQI5/Q==" saltValue="kwU50BkSRM7yX7+18nD5fw==" spinCount="100000" sqref="B5:N6" name="Range1_1"/>
    <protectedRange algorithmName="SHA-512" hashValue="QEXuVbjUZeHKS+/i8r9jRN3t/kEf5J4n5zwWft+Jus4LQiBLJP5HAz9L6szxI+E7zNtnlsOxT7it9HA1nsCZSA==" saltValue="e80hYoQ00t1V+u7VzbG9Tw==" spinCount="100000" sqref="B5:D6 B12:D16 B7:B11 B17:B21" name="Range2_1"/>
    <protectedRange algorithmName="SHA-512" hashValue="QEXuVbjUZeHKS+/i8r9jRN3t/kEf5J4n5zwWft+Jus4LQiBLJP5HAz9L6szxI+E7zNtnlsOxT7it9HA1nsCZSA==" saltValue="e80hYoQ00t1V+u7VzbG9Tw==" spinCount="100000" sqref="C20:D21" name="Range2_4_1_1_1_1"/>
    <protectedRange algorithmName="SHA-512" hashValue="QEXuVbjUZeHKS+/i8r9jRN3t/kEf5J4n5zwWft+Jus4LQiBLJP5HAz9L6szxI+E7zNtnlsOxT7it9HA1nsCZSA==" saltValue="e80hYoQ00t1V+u7VzbG9Tw==" spinCount="100000" sqref="C17:D19" name="Range2_2_1_1_1"/>
    <protectedRange algorithmName="SHA-512" hashValue="QEXuVbjUZeHKS+/i8r9jRN3t/kEf5J4n5zwWft+Jus4LQiBLJP5HAz9L6szxI+E7zNtnlsOxT7it9HA1nsCZSA==" saltValue="e80hYoQ00t1V+u7VzbG9Tw==" spinCount="100000" sqref="C7:D11" name="Range2_1_1_1_1"/>
  </protectedRanges>
  <mergeCells count="2">
    <mergeCell ref="B4:C4"/>
    <mergeCell ref="N5:N6"/>
  </mergeCells>
  <pageMargins left="0.7" right="0.7" top="0.75" bottom="0.75" header="0.3" footer="0.3"/>
  <pageSetup paperSize="9" orientation="landscape" horizontalDpi="1200" verticalDpi="1200" r:id="rId1"/>
  <headerFooter>
    <oddFooter>&amp;C_x000D_&amp;1#&amp;"Calibri"&amp;8&amp;K000000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F7212FC85D5E4FBF0205402575EC9E" ma:contentTypeVersion="23" ma:contentTypeDescription="Create a new document." ma:contentTypeScope="" ma:versionID="1da19dc00457f309a180435a54004919">
  <xsd:schema xmlns:xsd="http://www.w3.org/2001/XMLSchema" xmlns:xs="http://www.w3.org/2001/XMLSchema" xmlns:p="http://schemas.microsoft.com/office/2006/metadata/properties" xmlns:ns2="055ffc3d-709a-48e3-9cb8-fc4e7286c307" xmlns:ns3="d95f0c9e-81b2-4a25-9a1e-5cec8731ab6e" targetNamespace="http://schemas.microsoft.com/office/2006/metadata/properties" ma:root="true" ma:fieldsID="0ca55f0a71742825629ca9b0ebe998ff" ns2:_="" ns3:_="">
    <xsd:import namespace="055ffc3d-709a-48e3-9cb8-fc4e7286c307"/>
    <xsd:import namespace="d95f0c9e-81b2-4a25-9a1e-5cec8731ab6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5ffc3d-709a-48e3-9cb8-fc4e7286c3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150dd86-af7c-4119-8ddc-903a273d08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5f0c9e-81b2-4a25-9a1e-5cec8731ab6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3f975b3-a625-40f3-a32b-a0017b6e53cc}" ma:internalName="TaxCatchAll" ma:showField="CatchAllData" ma:web="d95f0c9e-81b2-4a25-9a1e-5cec8731ab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95f0c9e-81b2-4a25-9a1e-5cec8731ab6e" xsi:nil="true"/>
    <lcf76f155ced4ddcb4097134ff3c332f xmlns="055ffc3d-709a-48e3-9cb8-fc4e7286c30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146A95-2EAA-4AC4-8E0F-4C4C1FAC17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5ffc3d-709a-48e3-9cb8-fc4e7286c307"/>
    <ds:schemaRef ds:uri="d95f0c9e-81b2-4a25-9a1e-5cec8731ab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9AD0A3-8B72-42AA-B6F3-5A68F259D1F6}">
  <ds:schemaRefs>
    <ds:schemaRef ds:uri="http://schemas.microsoft.com/office/2006/metadata/properties"/>
    <ds:schemaRef ds:uri="http://schemas.microsoft.com/office/infopath/2007/PartnerControls"/>
    <ds:schemaRef ds:uri="d95f0c9e-81b2-4a25-9a1e-5cec8731ab6e"/>
    <ds:schemaRef ds:uri="055ffc3d-709a-48e3-9cb8-fc4e7286c307"/>
  </ds:schemaRefs>
</ds:datastoreItem>
</file>

<file path=customXml/itemProps3.xml><?xml version="1.0" encoding="utf-8"?>
<ds:datastoreItem xmlns:ds="http://schemas.openxmlformats.org/officeDocument/2006/customXml" ds:itemID="{B769DD08-BE61-4A60-ABC0-05C38B6175F9}">
  <ds:schemaRefs>
    <ds:schemaRef ds:uri="http://schemas.microsoft.com/sharepoint/v3/contenttype/forms"/>
  </ds:schemaRefs>
</ds:datastoreItem>
</file>

<file path=docMetadata/LabelInfo.xml><?xml version="1.0" encoding="utf-8"?>
<clbl:labelList xmlns:clbl="http://schemas.microsoft.com/office/2020/mipLabelMetadata">
  <clbl:label id="{7bce0314-66d2-465d-a4b8-04cf0abcda4d}" enabled="1" method="Privileged" siteId="{8b86a65e-3c3a-4406-8ac3-19a6b5cc52b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HnB - Jul'25</vt:lpstr>
      <vt:lpstr>Vaping - Jul'25</vt:lpstr>
      <vt:lpstr>Nic. Pouch-Global - Jul'25</vt:lpstr>
      <vt:lpstr>Nic. Pouch-U.S. - Jul'25</vt:lpstr>
      <vt:lpstr>Cigs-Select Markets - Jul'25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Mastromattei, Francesca</dc:creator>
  <cp:keywords/>
  <dc:description/>
  <cp:lastModifiedBy>Brifcani, Noori</cp:lastModifiedBy>
  <cp:revision/>
  <dcterms:created xsi:type="dcterms:W3CDTF">2015-06-05T18:17:20Z</dcterms:created>
  <dcterms:modified xsi:type="dcterms:W3CDTF">2025-09-30T17:04:24Z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0x0101003CF7212FC85D5E4FBF0205402575EC9E</vt:lpwstr>
  </property>
  <property fmtid="{D5CDD505-2E9C-101B-9397-08002B2CF9AE}" pid="3" name="MediaServiceImageTags">
    <vt:lpwstr/>
  </property>
</Properties>
</file>