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pmicloud.sharepoint.com/teams/InvestorRelationsFinancialCommunications-PMIStrategy-Global/Shared Documents/Departmental Drive/INVESTOR MEETINGS &amp; CONFERENCES/2024/07. May Investor Deck/"/>
    </mc:Choice>
  </mc:AlternateContent>
  <xr:revisionPtr revIDLastSave="2586" documentId="11_4A19D0754FFBC9E47AAE038DB47CD928ED885FA1" xr6:coauthVersionLast="47" xr6:coauthVersionMax="47" xr10:uidLastSave="{F0C45AE0-91F1-495C-8EF1-0D69C5D8CA0C}"/>
  <bookViews>
    <workbookView xWindow="-110" yWindow="-110" windowWidth="19420" windowHeight="10420" tabRatio="779" xr2:uid="{00000000-000D-0000-FFFF-FFFF00000000}"/>
  </bookViews>
  <sheets>
    <sheet name="HnB - May'24" sheetId="11" r:id="rId1"/>
    <sheet name="Vaping - May'24" sheetId="13" r:id="rId2"/>
    <sheet name="Nicotine Pouch-Global - May'24" sheetId="15" r:id="rId3"/>
    <sheet name="Nicotine Pouch - U.S. - May'24" sheetId="16" r:id="rId4"/>
    <sheet name="Cigs in Select Markets - May'24" sheetId="9" r:id="rId5"/>
  </sheets>
  <definedNames>
    <definedName name="_xlnm._FilterDatabase" localSheetId="4" hidden="1">'Cigs in Select Markets - May''24'!$B$6:$N$6</definedName>
    <definedName name="_xlnm._FilterDatabase" localSheetId="3" hidden="1">'Nicotine Pouch - U.S. - May''24'!$B$6:$F$6</definedName>
    <definedName name="_xlnm._FilterDatabase" localSheetId="2" hidden="1">'Nicotine Pouch-Global - May''24'!$B$6:$E$6</definedName>
    <definedName name="_xlnm._FilterDatabase" localSheetId="1" hidden="1">'Vaping - May''24'!$B$6:$G$6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9" i="11" l="1"/>
  <c r="L17" i="9" l="1"/>
  <c r="J17" i="9"/>
  <c r="H17" i="9"/>
</calcChain>
</file>

<file path=xl/sharedStrings.xml><?xml version="1.0" encoding="utf-8"?>
<sst xmlns="http://schemas.openxmlformats.org/spreadsheetml/2006/main" count="582" uniqueCount="261">
  <si>
    <t>Region</t>
  </si>
  <si>
    <t>Market</t>
  </si>
  <si>
    <t>Currency</t>
  </si>
  <si>
    <t>ILUMA</t>
  </si>
  <si>
    <t xml:space="preserve">ILUMA </t>
  </si>
  <si>
    <t>ORIGINALS</t>
  </si>
  <si>
    <t>DUO</t>
  </si>
  <si>
    <t>ONE</t>
  </si>
  <si>
    <t>LIL</t>
  </si>
  <si>
    <t>SOLID</t>
  </si>
  <si>
    <t>FIIT</t>
  </si>
  <si>
    <t>TEREA</t>
  </si>
  <si>
    <t>HEETS</t>
  </si>
  <si>
    <t>MARLBORO</t>
  </si>
  <si>
    <t>Kit</t>
  </si>
  <si>
    <t>ALBANIA</t>
  </si>
  <si>
    <t>ANDORRA</t>
  </si>
  <si>
    <t>AUSTRIA</t>
  </si>
  <si>
    <t>BULGARIA</t>
  </si>
  <si>
    <t>CANARY ISLANDS</t>
  </si>
  <si>
    <t>CROATIA</t>
  </si>
  <si>
    <t>CYPRUS</t>
  </si>
  <si>
    <t>ALL</t>
  </si>
  <si>
    <t>EUR</t>
  </si>
  <si>
    <t>BAM</t>
  </si>
  <si>
    <t>BGN</t>
  </si>
  <si>
    <r>
      <t>RSP</t>
    </r>
    <r>
      <rPr>
        <b/>
        <vertAlign val="superscript"/>
        <sz val="14"/>
        <color theme="0"/>
        <rFont val="Lato"/>
        <family val="2"/>
      </rPr>
      <t>(a)</t>
    </r>
  </si>
  <si>
    <t xml:space="preserve">(a) Either an RSP, a recommended RSP or a maximum RSP, where applicable
</t>
  </si>
  <si>
    <t>Source: PMI affiliates</t>
  </si>
  <si>
    <t>BOSNIA &amp; HERZEGOVINA</t>
  </si>
  <si>
    <t>EUROPE</t>
  </si>
  <si>
    <t>CZECH REPUBLIC</t>
  </si>
  <si>
    <t>CZK</t>
  </si>
  <si>
    <t>DENMARK</t>
  </si>
  <si>
    <t>DKK</t>
  </si>
  <si>
    <t>ESTONIA</t>
  </si>
  <si>
    <t>FRANCE</t>
  </si>
  <si>
    <t>GERMANY</t>
  </si>
  <si>
    <t>GREECE</t>
  </si>
  <si>
    <t>HUNGARY</t>
  </si>
  <si>
    <t>HUF</t>
  </si>
  <si>
    <t>LATVIA</t>
  </si>
  <si>
    <t>LITHUANIA</t>
  </si>
  <si>
    <t>MOLDOVA</t>
  </si>
  <si>
    <t>MDL</t>
  </si>
  <si>
    <t>MONACO</t>
  </si>
  <si>
    <t>MONTENEGRO</t>
  </si>
  <si>
    <t>NETHERLANDS</t>
  </si>
  <si>
    <t>ITALY</t>
  </si>
  <si>
    <t>NORTH MACEDONIA</t>
  </si>
  <si>
    <t>MKD</t>
  </si>
  <si>
    <t>POLAND</t>
  </si>
  <si>
    <t>PLN</t>
  </si>
  <si>
    <t>PORTUGAL</t>
  </si>
  <si>
    <t>ROMANIA</t>
  </si>
  <si>
    <t>RON</t>
  </si>
  <si>
    <t>SERBIA</t>
  </si>
  <si>
    <t>RSD</t>
  </si>
  <si>
    <t>SLOVAK REPUBLIC</t>
  </si>
  <si>
    <t>SLOVENIA</t>
  </si>
  <si>
    <t>SPAIN</t>
  </si>
  <si>
    <t>SWEDEN</t>
  </si>
  <si>
    <t>SEK</t>
  </si>
  <si>
    <t>SWITZERLAND</t>
  </si>
  <si>
    <t>CHF</t>
  </si>
  <si>
    <t>UNITED KINGDOM</t>
  </si>
  <si>
    <t>GBP</t>
  </si>
  <si>
    <t>UKRAINE</t>
  </si>
  <si>
    <t>UAH</t>
  </si>
  <si>
    <t>ARMENIA</t>
  </si>
  <si>
    <t>AMD</t>
  </si>
  <si>
    <t>BHD​</t>
  </si>
  <si>
    <t>EGYPT</t>
  </si>
  <si>
    <t>EGP</t>
  </si>
  <si>
    <t>GEORGIA</t>
  </si>
  <si>
    <t>GEL</t>
  </si>
  <si>
    <t>INDONESIA</t>
  </si>
  <si>
    <t>IDR</t>
  </si>
  <si>
    <t>ISRAEL</t>
  </si>
  <si>
    <t>ILS</t>
  </si>
  <si>
    <t>JORDAN</t>
  </si>
  <si>
    <t>JOD</t>
  </si>
  <si>
    <t>KAZAKHSTAN</t>
  </si>
  <si>
    <t>KZT</t>
  </si>
  <si>
    <t>KWD​</t>
  </si>
  <si>
    <t>BAHRAIN​</t>
  </si>
  <si>
    <t>KUWAIT​</t>
  </si>
  <si>
    <t>SSEA, CIS &amp; MEA</t>
  </si>
  <si>
    <r>
      <t>KYRGYZSTAN</t>
    </r>
    <r>
      <rPr>
        <sz val="10"/>
        <color rgb="FF000000"/>
        <rFont val="Lato"/>
        <family val="2"/>
      </rPr>
      <t>​</t>
    </r>
  </si>
  <si>
    <t>KGS​</t>
  </si>
  <si>
    <t>USD/LBP</t>
  </si>
  <si>
    <t>MALDIVES</t>
  </si>
  <si>
    <t>MVR</t>
  </si>
  <si>
    <r>
      <t>MOROCCO</t>
    </r>
    <r>
      <rPr>
        <sz val="10"/>
        <color rgb="FF000000"/>
        <rFont val="Lato"/>
        <family val="2"/>
      </rPr>
      <t>​</t>
    </r>
  </si>
  <si>
    <t>MAD​</t>
  </si>
  <si>
    <t>PALESTINE</t>
  </si>
  <si>
    <t>PHP</t>
  </si>
  <si>
    <t>REUNION</t>
  </si>
  <si>
    <t>RUSSIA</t>
  </si>
  <si>
    <t>RUB</t>
  </si>
  <si>
    <t>Devices in Lebanon are priced at USD, consumables in LBP</t>
  </si>
  <si>
    <t>BONDS</t>
  </si>
  <si>
    <t>BLENDS</t>
  </si>
  <si>
    <t>PHILIPPINES</t>
  </si>
  <si>
    <t>LEBANON</t>
  </si>
  <si>
    <t>SAUDI ARABIA</t>
  </si>
  <si>
    <t>SAR​​​</t>
  </si>
  <si>
    <t>SOUTH AFRICA</t>
  </si>
  <si>
    <t>ZAR</t>
  </si>
  <si>
    <r>
      <t>TUNISIA</t>
    </r>
    <r>
      <rPr>
        <sz val="10"/>
        <color rgb="FF000000"/>
        <rFont val="Lato"/>
        <family val="2"/>
      </rPr>
      <t>​</t>
    </r>
  </si>
  <si>
    <t>TND​</t>
  </si>
  <si>
    <t>TURKISH CYPRUS</t>
  </si>
  <si>
    <t>TRY</t>
  </si>
  <si>
    <r>
      <t>UAE</t>
    </r>
    <r>
      <rPr>
        <sz val="10"/>
        <color rgb="FF000000"/>
        <rFont val="Lato"/>
        <family val="2"/>
      </rPr>
      <t>​</t>
    </r>
  </si>
  <si>
    <t>AED​</t>
  </si>
  <si>
    <r>
      <t>UZBEKISTAN</t>
    </r>
    <r>
      <rPr>
        <sz val="10"/>
        <color rgb="FF000000"/>
        <rFont val="Lato"/>
        <family val="2"/>
      </rPr>
      <t>​</t>
    </r>
  </si>
  <si>
    <t>UZS​</t>
  </si>
  <si>
    <t>EA, AU &amp; PMI DF</t>
  </si>
  <si>
    <t>JAPAN</t>
  </si>
  <si>
    <t>JPY</t>
  </si>
  <si>
    <t>MALAYSIA</t>
  </si>
  <si>
    <t>MYR</t>
  </si>
  <si>
    <t>NEW ZEALAND</t>
  </si>
  <si>
    <t>NZD</t>
  </si>
  <si>
    <t>SOUTH KOREA</t>
  </si>
  <si>
    <t>KRW</t>
  </si>
  <si>
    <t>AMERICAS</t>
  </si>
  <si>
    <t>ARUBA</t>
  </si>
  <si>
    <t>AWG</t>
  </si>
  <si>
    <t>CAD</t>
  </si>
  <si>
    <t>COLOMBIA</t>
  </si>
  <si>
    <t>COP</t>
  </si>
  <si>
    <t>COSTA RICA</t>
  </si>
  <si>
    <t>CRC</t>
  </si>
  <si>
    <t>CURACAO</t>
  </si>
  <si>
    <t>ANG</t>
  </si>
  <si>
    <t>DOMINICAN REP.</t>
  </si>
  <si>
    <t>DOP</t>
  </si>
  <si>
    <t>ECUADOR</t>
  </si>
  <si>
    <t>USD</t>
  </si>
  <si>
    <t>EL SALVADOR</t>
  </si>
  <si>
    <t>CANADA</t>
  </si>
  <si>
    <t>GUATEMALA</t>
  </si>
  <si>
    <t>GTQ</t>
  </si>
  <si>
    <t>MEXICO</t>
  </si>
  <si>
    <t>MXN</t>
  </si>
  <si>
    <t>LIL Solid RSPs refer to LIL 2.0 / LIL 2.0+</t>
  </si>
  <si>
    <t>VEEV 2.0</t>
  </si>
  <si>
    <t>VEEV ONE</t>
  </si>
  <si>
    <t>VEEV NOW</t>
  </si>
  <si>
    <t>Pod</t>
  </si>
  <si>
    <t>FINLAND</t>
  </si>
  <si>
    <t>HONDURAS</t>
  </si>
  <si>
    <t>HNL</t>
  </si>
  <si>
    <t>Refreshing or Mint Line (5 SKUs): NZD 12.99; Tobacco Line (1 SKU): NZD 9.99</t>
  </si>
  <si>
    <t>DOMINICAN REPUBLIC</t>
  </si>
  <si>
    <t>PARAGUAY</t>
  </si>
  <si>
    <t>PYG</t>
  </si>
  <si>
    <t xml:space="preserve">ROMANIA </t>
  </si>
  <si>
    <t>TRINIDAD &amp; TOBAGO</t>
  </si>
  <si>
    <t>TTD</t>
  </si>
  <si>
    <t xml:space="preserve">UKRAINE </t>
  </si>
  <si>
    <t>ZYN (RSP/Can)</t>
  </si>
  <si>
    <t>ISK</t>
  </si>
  <si>
    <t>PHP​</t>
  </si>
  <si>
    <t>PAKISTAN</t>
  </si>
  <si>
    <t>PKR​</t>
  </si>
  <si>
    <t>ZAR​</t>
  </si>
  <si>
    <t>ICELAND</t>
  </si>
  <si>
    <t>U.S. - CALIFORNIA</t>
  </si>
  <si>
    <t>U.S. - NEW YORK</t>
  </si>
  <si>
    <t>U.S. - TEXAS</t>
  </si>
  <si>
    <t>U.S. - FLORIDA</t>
  </si>
  <si>
    <t>U.S. - WASHINGTON</t>
  </si>
  <si>
    <t>U.S. - GEORGIA</t>
  </si>
  <si>
    <t>U.S. - OHIO</t>
  </si>
  <si>
    <t>U.S. - COLORADO</t>
  </si>
  <si>
    <t>U.S. - OREGON</t>
  </si>
  <si>
    <t>U.S. - PENNSYLVANIA</t>
  </si>
  <si>
    <t>U.S. - ILLINOIS</t>
  </si>
  <si>
    <t>U.S. - VIRGINIA</t>
  </si>
  <si>
    <t>U.S. - MASSACHUSETTS</t>
  </si>
  <si>
    <t>U.S. - NORTH CAROLINA</t>
  </si>
  <si>
    <t>U.S. - ALABAMA</t>
  </si>
  <si>
    <t>U.S. - ARIZONA</t>
  </si>
  <si>
    <t>U.S. - TENNESSEE</t>
  </si>
  <si>
    <t>U.S. - UTAH</t>
  </si>
  <si>
    <t>U.S. - IDAHO</t>
  </si>
  <si>
    <t>U.S. - MICHIGAN</t>
  </si>
  <si>
    <t>U.S. - WISCONSIN</t>
  </si>
  <si>
    <t>U.S. - MISSOURI</t>
  </si>
  <si>
    <t>Above Premium</t>
  </si>
  <si>
    <t>Premium</t>
  </si>
  <si>
    <t>Mid-Price</t>
  </si>
  <si>
    <t>Low-Price</t>
  </si>
  <si>
    <t>Brand</t>
  </si>
  <si>
    <t>RSP</t>
  </si>
  <si>
    <t>ARS</t>
  </si>
  <si>
    <t>AUD</t>
  </si>
  <si>
    <t>Parliament</t>
  </si>
  <si>
    <t>Marlboro</t>
  </si>
  <si>
    <t>Philip Morris</t>
  </si>
  <si>
    <t>Chesterfield</t>
  </si>
  <si>
    <t>Merit</t>
  </si>
  <si>
    <t>Eve</t>
  </si>
  <si>
    <t>Sampoerna A Mild</t>
  </si>
  <si>
    <t>Sampoerna A Ultra Mild</t>
  </si>
  <si>
    <t>Peter Jackson</t>
  </si>
  <si>
    <t>Bond Street</t>
  </si>
  <si>
    <t>L&amp;M</t>
  </si>
  <si>
    <t>Philip Morris / Chesterfield / L&amp;M</t>
  </si>
  <si>
    <t>Muratti</t>
  </si>
  <si>
    <t>Chesterfield / Philip Morris</t>
  </si>
  <si>
    <t>Marlboro / Parliament</t>
  </si>
  <si>
    <t>600.0 / 580.0</t>
  </si>
  <si>
    <t>Lark</t>
  </si>
  <si>
    <t>ARGENTINA</t>
  </si>
  <si>
    <t>AUSTRALIA</t>
  </si>
  <si>
    <t xml:space="preserve">INDONESIA </t>
  </si>
  <si>
    <t>TURKEY</t>
  </si>
  <si>
    <t>Marlboro Vista</t>
  </si>
  <si>
    <t>Fortune / Chesterfield</t>
  </si>
  <si>
    <t>140.0 / 120.0</t>
  </si>
  <si>
    <t>Marlboro Crafted</t>
  </si>
  <si>
    <t>Chesterfield Selection Compact</t>
  </si>
  <si>
    <t xml:space="preserve">Chesterfield Selection Compact best-selling variant in low segment </t>
  </si>
  <si>
    <t>Note</t>
  </si>
  <si>
    <t>LEVIA</t>
  </si>
  <si>
    <t>April 1st, 2024</t>
  </si>
  <si>
    <t>PRIME</t>
  </si>
  <si>
    <t>SENTIA / DELIA</t>
  </si>
  <si>
    <t>AXIA</t>
  </si>
  <si>
    <t>Cigarette</t>
  </si>
  <si>
    <t>HnB - Consumables</t>
  </si>
  <si>
    <t>HnB - Kit</t>
  </si>
  <si>
    <r>
      <t xml:space="preserve">Note: Not exhaustive list. Excludes the U.S. and International Duty Free. Unless otherwise stated, 20 cigarettes / HTUs per pack. </t>
    </r>
    <r>
      <rPr>
        <i/>
        <sz val="8"/>
        <color rgb="FF181717"/>
        <rFont val="Lato"/>
        <family val="2"/>
      </rPr>
      <t>LIL SOLID</t>
    </r>
    <r>
      <rPr>
        <sz val="8"/>
        <color rgb="FF181717"/>
        <rFont val="Lato"/>
        <family val="2"/>
      </rPr>
      <t xml:space="preserve"> refers to </t>
    </r>
    <r>
      <rPr>
        <i/>
        <sz val="8"/>
        <color rgb="FF181717"/>
        <rFont val="Lato"/>
        <family val="2"/>
      </rPr>
      <t xml:space="preserve">LIL 2.0 </t>
    </r>
    <r>
      <rPr>
        <sz val="8"/>
        <color rgb="FF181717"/>
        <rFont val="Lato"/>
        <family val="2"/>
      </rPr>
      <t>and</t>
    </r>
    <r>
      <rPr>
        <i/>
        <sz val="8"/>
        <color rgb="FF181717"/>
        <rFont val="Lato"/>
        <family val="2"/>
      </rPr>
      <t xml:space="preserve"> LIL EZ</t>
    </r>
    <r>
      <rPr>
        <sz val="8"/>
        <color rgb="FF181717"/>
        <rFont val="Lato"/>
        <family val="2"/>
      </rPr>
      <t xml:space="preserve"> unless otherwise stated</t>
    </r>
  </si>
  <si>
    <t xml:space="preserve">Note: Not exhaustive list. 20 cigarettes per pack unless otherwise stated. Low includes super-low
Source: PMI affiliates and Nielsen </t>
  </si>
  <si>
    <t>Marlboro NP</t>
  </si>
  <si>
    <t>Marlboro XL</t>
  </si>
  <si>
    <t>Marlboro 2XL</t>
  </si>
  <si>
    <t>KUWAIT</t>
  </si>
  <si>
    <t>KWD</t>
  </si>
  <si>
    <t>Based on Nielsen Feb 2024 estimates. Reflects average observed retail selling prices. 16 cigarettes per pack. SKM low tar category segment</t>
  </si>
  <si>
    <t>Full RSP, excluding discounts offered through bundles and programs. RSPs are for the Province of Ontario (13% VAT). VEEV Now RSPs for 5ml is of 13.55</t>
  </si>
  <si>
    <t>5ml price 59,500</t>
  </si>
  <si>
    <t>Marlboro at 5.60 EUR/20s (5.90 EUR/21s)</t>
  </si>
  <si>
    <t>Note: Not exhaustive list. 
Pod RSPs are displayed per pack. All VEEV Pod packs inlcude 2 pods, unless otherwise stated
Source: PMI affiliates</t>
  </si>
  <si>
    <t>LIL Hybrid - Device RSP: 3,980; Consumables: MIIX RSP 510.0, Cartridge RSP 80.0</t>
  </si>
  <si>
    <t>RSPs are for the Province of Ontario. HTU RSP is per 20 sticks equivalent based on individual 180s selling unit. HTUs are sold in cartons of 10 packs of 18 units (180s), and 3 packs of 18 units (54s), for CAD 76.99 and CAD 29.99 plus VAT (13%). Cigarette RSP for pack of 20 cigarettes equivalent (RBH brand: Belmont 20s). Includes 13% VAT</t>
  </si>
  <si>
    <t>1290 / 1690</t>
  </si>
  <si>
    <t>Direct Channel only</t>
  </si>
  <si>
    <r>
      <t>RSPs n</t>
    </r>
    <r>
      <rPr>
        <i/>
        <sz val="8"/>
        <color rgb="FF000000"/>
        <rFont val="Lato"/>
        <family val="2"/>
      </rPr>
      <t>ow reflect an equivalent price per cigarette, based on a per stick retail basis</t>
    </r>
  </si>
  <si>
    <t>Australia Recommended RSP. Actual RSP may differ. Price for pack of 20 cigarettes equivalent (Marlboro 25s; Peter Jackson 30s and Bond Street 40s)</t>
  </si>
  <si>
    <t>RSPs for Marlboro regular and Parliament KS</t>
  </si>
  <si>
    <t>5ml price 45,000</t>
  </si>
  <si>
    <t>5ml price 780.0</t>
  </si>
  <si>
    <t>Note: Not exhaustive list. 20 pouches/can, except Philippines and South Africa where 15 pouches/can
Source: PMI affiliates</t>
  </si>
  <si>
    <t>Note: Not exhaustive list. 15 pouches/can
U.S. retail selling price at the register, including the state/municipalities unique tax structures as well as promotions.
Source: PMI affiliates, Circana, LLC, Nicotine Pouches, retail selling prices based on 13-weeks period ending Feb 25, 2024 (column E) and May 12, 2024 (column F)</t>
  </si>
  <si>
    <t>13-weeks ending Feb 25, 2024</t>
  </si>
  <si>
    <t>13-weeks ending May 12, 2024</t>
  </si>
  <si>
    <t>April 1st, 2024 RSP restates previously published RSP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</si>
</sst>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_-;\-* #,##0_-;_-* &quot;-&quot;??_-;_-@_-"/>
  </numFmts>
  <fonts count="32" x14ac:knownFonts="1">
    <font>
      <sz val="11"/>
      <color theme="1"/>
      <name val="Calibri"/>
      <family val="2"/>
      <scheme val="minor"/>
    </font>
    <font>
      <sz val="11"/>
      <color theme="1"/>
      <name val="Calibri"/>
      <family val="2"/>
      <scheme val="minor"/>
    </font>
    <font>
      <sz val="11"/>
      <color theme="1"/>
      <name val="Lato"/>
      <family val="2"/>
    </font>
    <font>
      <sz val="14"/>
      <color theme="1"/>
      <name val="Lato"/>
      <family val="2"/>
    </font>
    <font>
      <b/>
      <sz val="14"/>
      <color theme="0"/>
      <name val="Lato"/>
      <family val="2"/>
    </font>
    <font>
      <b/>
      <i/>
      <sz val="11"/>
      <color rgb="FF002060"/>
      <name val="Lato"/>
      <family val="2"/>
    </font>
    <font>
      <b/>
      <sz val="10"/>
      <color rgb="FF000000"/>
      <name val="Lato"/>
      <family val="2"/>
    </font>
    <font>
      <b/>
      <sz val="10"/>
      <color rgb="FF181717"/>
      <name val="Lato"/>
      <family val="2"/>
    </font>
    <font>
      <sz val="10"/>
      <color rgb="FF000000"/>
      <name val="Lato"/>
      <family val="2"/>
    </font>
    <font>
      <sz val="10"/>
      <color rgb="FF181717"/>
      <name val="Lato"/>
      <family val="2"/>
    </font>
    <font>
      <b/>
      <vertAlign val="superscript"/>
      <sz val="14"/>
      <color theme="0"/>
      <name val="Lato"/>
      <family val="2"/>
    </font>
    <font>
      <sz val="8"/>
      <color rgb="FF181717"/>
      <name val="Lato"/>
      <family val="2"/>
    </font>
    <font>
      <i/>
      <sz val="8"/>
      <color rgb="FF181717"/>
      <name val="Lato"/>
      <family val="2"/>
    </font>
    <font>
      <i/>
      <sz val="7"/>
      <color rgb="FF181717"/>
      <name val="Lato"/>
      <family val="2"/>
    </font>
    <font>
      <i/>
      <sz val="8"/>
      <color theme="1"/>
      <name val="Lato"/>
      <family val="2"/>
    </font>
    <font>
      <i/>
      <sz val="8"/>
      <color rgb="FF000000"/>
      <name val="Lato"/>
      <family val="2"/>
    </font>
    <font>
      <b/>
      <sz val="11"/>
      <color theme="1"/>
      <name val="Lato"/>
      <family val="2"/>
    </font>
    <font>
      <b/>
      <sz val="11"/>
      <color theme="0"/>
      <name val="Lato"/>
      <family val="2"/>
    </font>
    <font>
      <b/>
      <i/>
      <sz val="10"/>
      <color rgb="FF000000"/>
      <name val="Lato"/>
      <family val="2"/>
    </font>
    <font>
      <b/>
      <i/>
      <sz val="10"/>
      <color rgb="FF181717"/>
      <name val="Lato"/>
      <family val="2"/>
    </font>
    <font>
      <sz val="10"/>
      <color theme="1"/>
      <name val="Lato"/>
      <family val="2"/>
    </font>
    <font>
      <sz val="9"/>
      <color rgb="FF181717"/>
      <name val="Lato"/>
      <family val="2"/>
    </font>
    <font>
      <sz val="9"/>
      <color theme="1"/>
      <name val="Lato"/>
      <family val="2"/>
    </font>
    <font>
      <sz val="11"/>
      <color theme="0"/>
      <name val="Lato"/>
      <family val="2"/>
    </font>
    <font>
      <sz val="8"/>
      <name val="Lato"/>
      <family val="2"/>
    </font>
    <font>
      <i/>
      <sz val="11"/>
      <color theme="1"/>
      <name val="Lato"/>
      <family val="2"/>
    </font>
    <font>
      <i/>
      <sz val="14"/>
      <color theme="1"/>
      <name val="Lato"/>
      <family val="2"/>
    </font>
    <font>
      <i/>
      <sz val="8"/>
      <color theme="1"/>
      <name val="Calibri"/>
      <family val="2"/>
      <scheme val="minor"/>
    </font>
    <font>
      <i/>
      <sz val="10"/>
      <color theme="1"/>
      <name val="Lato"/>
      <family val="2"/>
    </font>
    <font>
      <i/>
      <sz val="10"/>
      <color rgb="FF181717"/>
      <name val="Lato"/>
      <family val="2"/>
    </font>
    <font>
      <i/>
      <sz val="9"/>
      <color theme="1"/>
      <name val="Lato"/>
      <family val="2"/>
    </font>
    <font>
      <b/>
      <sz val="11"/>
      <color rgb="FF002060"/>
      <name val="Lato"/>
      <family val="2"/>
    </font>
  </fonts>
  <fills count="10">
    <fill>
      <patternFill patternType="none"/>
    </fill>
    <fill>
      <patternFill patternType="gray125"/>
    </fill>
    <fill>
      <patternFill patternType="solid">
        <fgColor rgb="FF00B0F0"/>
        <bgColor indexed="64"/>
      </patternFill>
    </fill>
    <fill>
      <patternFill patternType="solid">
        <fgColor theme="8" tint="0.79998168889431442"/>
        <bgColor indexed="64"/>
      </patternFill>
    </fill>
    <fill>
      <patternFill patternType="solid">
        <fgColor rgb="FF0070C0"/>
        <bgColor indexed="64"/>
      </patternFill>
    </fill>
    <fill>
      <patternFill patternType="solid">
        <fgColor rgb="FFE3E9F5"/>
        <bgColor indexed="64"/>
      </patternFill>
    </fill>
    <fill>
      <patternFill patternType="solid">
        <fgColor rgb="FF002060"/>
        <bgColor indexed="64"/>
      </patternFill>
    </fill>
    <fill>
      <patternFill patternType="solid">
        <fgColor rgb="FFC00000"/>
        <bgColor indexed="64"/>
      </patternFill>
    </fill>
    <fill>
      <patternFill patternType="solid">
        <fgColor rgb="FF00602B"/>
        <bgColor indexed="64"/>
      </patternFill>
    </fill>
    <fill>
      <patternFill patternType="solid">
        <fgColor rgb="FFE3E9F5"/>
        <bgColor rgb="FF000000"/>
      </patternFill>
    </fill>
  </fills>
  <borders count="11">
    <border>
      <left/>
      <right/>
      <top/>
      <bottom/>
      <diagonal/>
    </border>
    <border>
      <left style="thick">
        <color theme="0" tint="-4.9989318521683403E-2"/>
      </left>
      <right style="thick">
        <color theme="0" tint="-4.9989318521683403E-2"/>
      </right>
      <top style="thick">
        <color theme="0" tint="-4.9989318521683403E-2"/>
      </top>
      <bottom style="thick">
        <color theme="0" tint="-4.9989318521683403E-2"/>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ck">
        <color theme="0" tint="-4.9989318521683403E-2"/>
      </left>
      <right style="thick">
        <color theme="0" tint="-4.9989318521683403E-2"/>
      </right>
      <top style="thick">
        <color theme="0" tint="-4.9989318521683403E-2"/>
      </top>
      <bottom/>
      <diagonal/>
    </border>
    <border>
      <left style="thick">
        <color theme="0" tint="-4.9989318521683403E-2"/>
      </left>
      <right style="thick">
        <color theme="0" tint="-4.9989318521683403E-2"/>
      </right>
      <top/>
      <bottom style="thick">
        <color theme="0" tint="-4.9989318521683403E-2"/>
      </bottom>
      <diagonal/>
    </border>
    <border>
      <left/>
      <right style="medium">
        <color rgb="FFFFFFFF"/>
      </right>
      <top style="medium">
        <color rgb="FFFFFFFF"/>
      </top>
      <bottom style="medium">
        <color rgb="FFFFFFFF"/>
      </bottom>
      <diagonal/>
    </border>
    <border>
      <left/>
      <right style="medium">
        <color rgb="FFFFFFFF"/>
      </right>
      <top style="thick">
        <color rgb="FFFFFFFF"/>
      </top>
      <bottom style="medium">
        <color rgb="FFFFFFFF"/>
      </bottom>
      <diagonal/>
    </border>
    <border>
      <left style="thick">
        <color theme="0" tint="-4.9989318521683403E-2"/>
      </left>
      <right/>
      <top/>
      <bottom style="thick">
        <color theme="0" tint="-4.9989318521683403E-2"/>
      </bottom>
      <diagonal/>
    </border>
    <border>
      <left/>
      <right/>
      <top/>
      <bottom style="thick">
        <color theme="0" tint="-4.9989318521683403E-2"/>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16" fillId="0" borderId="0" xfId="0" applyFont="1" applyProtection="1"/>
    <xf numFmtId="0" fontId="2" fillId="0" borderId="0" xfId="0" applyFont="1" applyProtection="1"/>
    <xf numFmtId="0" fontId="11" fillId="0" borderId="0" xfId="0" applyFont="1" applyAlignment="1" applyProtection="1"/>
    <xf numFmtId="0" fontId="4" fillId="4" borderId="1" xfId="0" applyFont="1" applyFill="1" applyBorder="1" applyAlignment="1" applyProtection="1">
      <alignment horizontal="centerContinuous" vertical="center"/>
    </xf>
    <xf numFmtId="0" fontId="3" fillId="0" borderId="0" xfId="0" applyFont="1" applyProtection="1"/>
    <xf numFmtId="0" fontId="4" fillId="2" borderId="1" xfId="0" applyFont="1" applyFill="1" applyBorder="1" applyAlignment="1" applyProtection="1">
      <alignment horizontal="centerContinuous" vertical="center"/>
    </xf>
    <xf numFmtId="0" fontId="11" fillId="0" borderId="0" xfId="0" applyFont="1" applyAlignment="1" applyProtection="1">
      <alignment vertical="top"/>
    </xf>
    <xf numFmtId="0" fontId="5" fillId="3" borderId="1" xfId="0" applyFont="1" applyFill="1" applyBorder="1" applyAlignment="1" applyProtection="1">
      <alignment horizontal="centerContinuous" vertical="center"/>
    </xf>
    <xf numFmtId="0" fontId="5" fillId="3" borderId="1" xfId="0" applyFont="1" applyFill="1" applyBorder="1" applyAlignment="1" applyProtection="1">
      <alignment horizontal="centerContinuous"/>
    </xf>
    <xf numFmtId="0" fontId="5" fillId="3" borderId="1" xfId="0" applyFont="1" applyFill="1" applyBorder="1" applyAlignment="1" applyProtection="1">
      <alignment horizontal="centerContinuous" vertical="center" wrapText="1"/>
    </xf>
    <xf numFmtId="0" fontId="2" fillId="0" borderId="0" xfId="0" applyFont="1" applyAlignment="1" applyProtection="1">
      <alignment horizontal="center" vertical="center"/>
    </xf>
    <xf numFmtId="0" fontId="17" fillId="6" borderId="1" xfId="0" applyFont="1" applyFill="1" applyBorder="1" applyAlignment="1" applyProtection="1">
      <alignment horizontal="centerContinuous" vertical="center"/>
    </xf>
    <xf numFmtId="0" fontId="17" fillId="6" borderId="1" xfId="0" applyFont="1" applyFill="1" applyBorder="1" applyAlignment="1" applyProtection="1">
      <alignment horizontal="centerContinuous"/>
    </xf>
    <xf numFmtId="0" fontId="17" fillId="7" borderId="1" xfId="0" applyFont="1" applyFill="1" applyBorder="1" applyAlignment="1" applyProtection="1">
      <alignment horizontal="centerContinuous" vertical="center"/>
    </xf>
    <xf numFmtId="0" fontId="17" fillId="7" borderId="1" xfId="0" applyFont="1" applyFill="1" applyBorder="1" applyAlignment="1" applyProtection="1">
      <alignment horizontal="centerContinuous"/>
    </xf>
    <xf numFmtId="0" fontId="17" fillId="2" borderId="1" xfId="0" applyFont="1" applyFill="1" applyBorder="1" applyAlignment="1" applyProtection="1">
      <alignment horizontal="centerContinuous" vertical="center"/>
    </xf>
    <xf numFmtId="0" fontId="17" fillId="2" borderId="1" xfId="0" applyFont="1" applyFill="1" applyBorder="1" applyAlignment="1" applyProtection="1">
      <alignment horizontal="centerContinuous"/>
    </xf>
    <xf numFmtId="0" fontId="17" fillId="8" borderId="1" xfId="0" applyFont="1" applyFill="1" applyBorder="1" applyAlignment="1" applyProtection="1">
      <alignment horizontal="centerContinuous" vertical="center"/>
    </xf>
    <xf numFmtId="0" fontId="17" fillId="8" borderId="1" xfId="0" applyFont="1" applyFill="1" applyBorder="1" applyAlignment="1" applyProtection="1">
      <alignment horizontal="centerContinuous"/>
    </xf>
    <xf numFmtId="0" fontId="17" fillId="6" borderId="1" xfId="0" applyFont="1" applyFill="1" applyBorder="1" applyAlignment="1" applyProtection="1">
      <alignment horizontal="center" vertical="center"/>
    </xf>
    <xf numFmtId="0" fontId="17" fillId="7" borderId="1"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17" fillId="8" borderId="1" xfId="0" applyFont="1" applyFill="1" applyBorder="1" applyAlignment="1" applyProtection="1">
      <alignment horizontal="center" vertical="center"/>
    </xf>
    <xf numFmtId="0" fontId="6" fillId="5" borderId="3" xfId="0" applyFont="1" applyFill="1" applyBorder="1" applyAlignment="1" applyProtection="1">
      <alignment horizontal="left" vertical="center" wrapText="1" indent="1" readingOrder="1"/>
    </xf>
    <xf numFmtId="0" fontId="8" fillId="5" borderId="3" xfId="0" applyFont="1" applyFill="1" applyBorder="1" applyAlignment="1" applyProtection="1">
      <alignment horizontal="center" vertical="center" wrapText="1" readingOrder="1"/>
    </xf>
    <xf numFmtId="0" fontId="6" fillId="0" borderId="3" xfId="0" applyFont="1" applyFill="1" applyBorder="1" applyAlignment="1" applyProtection="1">
      <alignment horizontal="left" vertical="center" wrapText="1" indent="1" readingOrder="1"/>
    </xf>
    <xf numFmtId="0" fontId="8" fillId="0" borderId="3" xfId="0" applyFont="1" applyFill="1" applyBorder="1" applyAlignment="1" applyProtection="1">
      <alignment horizontal="center" vertical="center" wrapText="1" readingOrder="1"/>
    </xf>
    <xf numFmtId="0" fontId="2" fillId="0" borderId="0" xfId="0" applyFont="1" applyAlignment="1" applyProtection="1">
      <alignment horizontal="center"/>
    </xf>
    <xf numFmtId="0" fontId="11" fillId="0" borderId="0" xfId="0" applyFont="1" applyAlignment="1" applyProtection="1">
      <alignment vertical="top" wrapText="1"/>
    </xf>
    <xf numFmtId="0" fontId="23" fillId="0" borderId="0" xfId="0" applyFont="1" applyProtection="1"/>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24" fillId="0" borderId="0" xfId="0" applyFont="1" applyAlignment="1" applyProtection="1"/>
    <xf numFmtId="0" fontId="6" fillId="5" borderId="2" xfId="0" applyFont="1" applyFill="1" applyBorder="1" applyAlignment="1" applyProtection="1">
      <alignment horizontal="left" vertical="center" wrapText="1" indent="1" readingOrder="1"/>
    </xf>
    <xf numFmtId="0" fontId="8" fillId="5" borderId="2" xfId="0" applyFont="1" applyFill="1" applyBorder="1" applyAlignment="1" applyProtection="1">
      <alignment horizontal="center" vertical="center" wrapText="1" readingOrder="1"/>
    </xf>
    <xf numFmtId="165" fontId="8" fillId="5" borderId="2" xfId="1" applyNumberFormat="1" applyFont="1" applyFill="1" applyBorder="1" applyAlignment="1" applyProtection="1">
      <alignment vertical="center" wrapText="1" readingOrder="1"/>
    </xf>
    <xf numFmtId="165" fontId="8" fillId="5" borderId="2" xfId="1" applyNumberFormat="1" applyFont="1" applyFill="1" applyBorder="1" applyAlignment="1" applyProtection="1">
      <alignment horizontal="center" vertical="center" wrapText="1" readingOrder="1"/>
    </xf>
    <xf numFmtId="164" fontId="8" fillId="5" borderId="2" xfId="1" applyNumberFormat="1" applyFont="1" applyFill="1" applyBorder="1" applyAlignment="1" applyProtection="1">
      <alignment horizontal="center" vertical="center" wrapText="1" readingOrder="1"/>
    </xf>
    <xf numFmtId="0" fontId="14" fillId="0" borderId="0" xfId="0" applyFont="1" applyAlignment="1" applyProtection="1">
      <alignment wrapText="1"/>
    </xf>
    <xf numFmtId="164" fontId="8" fillId="0" borderId="3" xfId="1" applyNumberFormat="1" applyFont="1" applyFill="1" applyBorder="1" applyAlignment="1" applyProtection="1">
      <alignment vertical="center" wrapText="1" readingOrder="1"/>
    </xf>
    <xf numFmtId="164" fontId="8" fillId="0" borderId="3" xfId="1" applyNumberFormat="1" applyFont="1" applyFill="1" applyBorder="1" applyAlignment="1" applyProtection="1">
      <alignment horizontal="center" vertical="center" wrapText="1" readingOrder="1"/>
    </xf>
    <xf numFmtId="164" fontId="9" fillId="0" borderId="3" xfId="1" applyNumberFormat="1" applyFont="1" applyFill="1" applyBorder="1" applyAlignment="1" applyProtection="1">
      <alignment horizontal="center" vertical="center" wrapText="1" readingOrder="1"/>
    </xf>
    <xf numFmtId="43" fontId="9" fillId="0" borderId="3" xfId="1" applyNumberFormat="1" applyFont="1" applyFill="1" applyBorder="1" applyAlignment="1" applyProtection="1">
      <alignment horizontal="center" vertical="center" wrapText="1" readingOrder="1"/>
    </xf>
    <xf numFmtId="0" fontId="2" fillId="0" borderId="0" xfId="0" applyFont="1" applyFill="1" applyProtection="1"/>
    <xf numFmtId="0" fontId="6" fillId="5" borderId="4" xfId="0" applyFont="1" applyFill="1" applyBorder="1" applyAlignment="1" applyProtection="1">
      <alignment horizontal="left" vertical="center" wrapText="1" indent="1" readingOrder="1"/>
    </xf>
    <xf numFmtId="0" fontId="8" fillId="5" borderId="4" xfId="0" applyFont="1" applyFill="1" applyBorder="1" applyAlignment="1" applyProtection="1">
      <alignment horizontal="center" vertical="center" wrapText="1" readingOrder="1"/>
    </xf>
    <xf numFmtId="164" fontId="8" fillId="5" borderId="4" xfId="1" applyNumberFormat="1" applyFont="1" applyFill="1" applyBorder="1" applyAlignment="1" applyProtection="1">
      <alignment vertical="center" wrapText="1" readingOrder="1"/>
    </xf>
    <xf numFmtId="164" fontId="8" fillId="5" borderId="4" xfId="1" applyNumberFormat="1" applyFont="1" applyFill="1" applyBorder="1" applyAlignment="1" applyProtection="1">
      <alignment horizontal="center" vertical="center" wrapText="1" readingOrder="1"/>
    </xf>
    <xf numFmtId="164" fontId="9" fillId="5" borderId="4" xfId="1" applyNumberFormat="1" applyFont="1" applyFill="1" applyBorder="1" applyAlignment="1" applyProtection="1">
      <alignment horizontal="center" vertical="center" wrapText="1" readingOrder="1"/>
    </xf>
    <xf numFmtId="43" fontId="9" fillId="5" borderId="4" xfId="1" applyNumberFormat="1" applyFont="1" applyFill="1" applyBorder="1" applyAlignment="1" applyProtection="1">
      <alignment horizontal="center" vertical="center" wrapText="1" readingOrder="1"/>
    </xf>
    <xf numFmtId="43" fontId="8" fillId="5" borderId="4" xfId="1" applyNumberFormat="1" applyFont="1" applyFill="1" applyBorder="1" applyAlignment="1" applyProtection="1">
      <alignment horizontal="center" vertical="center" wrapText="1" readingOrder="1"/>
    </xf>
    <xf numFmtId="0" fontId="6" fillId="0" borderId="4" xfId="0" applyFont="1" applyFill="1" applyBorder="1" applyAlignment="1" applyProtection="1">
      <alignment horizontal="left" vertical="center" wrapText="1" indent="1" readingOrder="1"/>
    </xf>
    <xf numFmtId="0" fontId="8" fillId="0" borderId="4" xfId="0" applyFont="1" applyFill="1" applyBorder="1" applyAlignment="1" applyProtection="1">
      <alignment horizontal="center" vertical="center" wrapText="1" readingOrder="1"/>
    </xf>
    <xf numFmtId="164" fontId="8" fillId="0" borderId="4" xfId="1" applyNumberFormat="1" applyFont="1" applyFill="1" applyBorder="1" applyAlignment="1" applyProtection="1">
      <alignment vertical="center" wrapText="1" readingOrder="1"/>
    </xf>
    <xf numFmtId="164" fontId="8" fillId="0" borderId="4" xfId="1" applyNumberFormat="1" applyFont="1" applyFill="1" applyBorder="1" applyAlignment="1" applyProtection="1">
      <alignment horizontal="center" vertical="center" wrapText="1" readingOrder="1"/>
    </xf>
    <xf numFmtId="43" fontId="8" fillId="0" borderId="4" xfId="1" applyNumberFormat="1" applyFont="1" applyFill="1" applyBorder="1" applyAlignment="1" applyProtection="1">
      <alignment horizontal="center" vertical="center" wrapText="1" readingOrder="1"/>
    </xf>
    <xf numFmtId="0" fontId="14" fillId="0" borderId="0" xfId="0" applyFont="1" applyFill="1" applyAlignment="1" applyProtection="1">
      <alignment wrapText="1"/>
    </xf>
    <xf numFmtId="43" fontId="8" fillId="5" borderId="2" xfId="1" applyNumberFormat="1" applyFont="1" applyFill="1" applyBorder="1" applyAlignment="1" applyProtection="1">
      <alignment horizontal="center" vertical="center" wrapText="1" readingOrder="1"/>
    </xf>
    <xf numFmtId="0" fontId="7" fillId="0" borderId="4" xfId="0" applyFont="1" applyFill="1" applyBorder="1" applyAlignment="1" applyProtection="1">
      <alignment horizontal="left" vertical="center" wrapText="1" indent="1" readingOrder="1"/>
    </xf>
    <xf numFmtId="0" fontId="9" fillId="0" borderId="4" xfId="0" applyFont="1" applyFill="1" applyBorder="1" applyAlignment="1" applyProtection="1">
      <alignment horizontal="center" vertical="center" wrapText="1" readingOrder="1"/>
    </xf>
    <xf numFmtId="164" fontId="9" fillId="0" borderId="4" xfId="1" applyNumberFormat="1" applyFont="1" applyFill="1" applyBorder="1" applyAlignment="1" applyProtection="1">
      <alignment vertical="center" wrapText="1" readingOrder="1"/>
    </xf>
    <xf numFmtId="164" fontId="9" fillId="0" borderId="4" xfId="1" applyNumberFormat="1" applyFont="1" applyFill="1" applyBorder="1" applyAlignment="1" applyProtection="1">
      <alignment horizontal="center" vertical="center" wrapText="1" readingOrder="1"/>
    </xf>
    <xf numFmtId="43" fontId="9" fillId="0" borderId="4" xfId="1" applyNumberFormat="1" applyFont="1" applyFill="1" applyBorder="1" applyAlignment="1" applyProtection="1">
      <alignment horizontal="center" vertical="center" wrapText="1" readingOrder="1"/>
    </xf>
    <xf numFmtId="0" fontId="12" fillId="0" borderId="0" xfId="0" applyFont="1" applyAlignment="1" applyProtection="1">
      <alignment wrapText="1"/>
    </xf>
    <xf numFmtId="165" fontId="8" fillId="5" borderId="4" xfId="1" applyNumberFormat="1" applyFont="1" applyFill="1" applyBorder="1" applyAlignment="1" applyProtection="1">
      <alignment vertical="center" wrapText="1" readingOrder="1"/>
    </xf>
    <xf numFmtId="165" fontId="8" fillId="5" borderId="4" xfId="1" applyNumberFormat="1" applyFont="1" applyFill="1" applyBorder="1" applyAlignment="1" applyProtection="1">
      <alignment horizontal="center" vertical="center" wrapText="1" readingOrder="1"/>
    </xf>
    <xf numFmtId="165" fontId="9" fillId="5" borderId="4" xfId="1" applyNumberFormat="1" applyFont="1" applyFill="1" applyBorder="1" applyAlignment="1" applyProtection="1">
      <alignment horizontal="center" vertical="center" wrapText="1" readingOrder="1"/>
    </xf>
    <xf numFmtId="43" fontId="8" fillId="0" borderId="3" xfId="1" applyNumberFormat="1" applyFont="1" applyFill="1" applyBorder="1" applyAlignment="1" applyProtection="1">
      <alignment horizontal="center" vertical="center" wrapText="1" readingOrder="1"/>
    </xf>
    <xf numFmtId="0" fontId="12" fillId="0" borderId="0" xfId="0" applyFont="1" applyFill="1" applyAlignment="1" applyProtection="1">
      <alignment wrapText="1"/>
    </xf>
    <xf numFmtId="165" fontId="9" fillId="0" borderId="4" xfId="1" applyNumberFormat="1" applyFont="1" applyFill="1" applyBorder="1" applyAlignment="1" applyProtection="1">
      <alignment vertical="center" wrapText="1" readingOrder="1"/>
    </xf>
    <xf numFmtId="165" fontId="9" fillId="0" borderId="4" xfId="1" applyNumberFormat="1" applyFont="1" applyFill="1" applyBorder="1" applyAlignment="1" applyProtection="1">
      <alignment horizontal="center" vertical="center" wrapText="1" readingOrder="1"/>
    </xf>
    <xf numFmtId="165" fontId="9" fillId="0" borderId="3" xfId="1" applyNumberFormat="1" applyFont="1" applyFill="1" applyBorder="1" applyAlignment="1" applyProtection="1">
      <alignment horizontal="center" vertical="center" wrapText="1" readingOrder="1"/>
    </xf>
    <xf numFmtId="43" fontId="8" fillId="5" borderId="2" xfId="1" applyFont="1" applyFill="1" applyBorder="1" applyAlignment="1" applyProtection="1">
      <alignment horizontal="center" vertical="center" wrapText="1" readingOrder="1"/>
    </xf>
    <xf numFmtId="43" fontId="9" fillId="0" borderId="3" xfId="1" applyFont="1" applyFill="1" applyBorder="1" applyAlignment="1" applyProtection="1">
      <alignment horizontal="center" vertical="center" wrapText="1" readingOrder="1"/>
    </xf>
    <xf numFmtId="43" fontId="8" fillId="0" borderId="4" xfId="1" applyFont="1" applyFill="1" applyBorder="1" applyAlignment="1" applyProtection="1">
      <alignment horizontal="center" vertical="center" wrapText="1" readingOrder="1"/>
    </xf>
    <xf numFmtId="43" fontId="9" fillId="0" borderId="4" xfId="1" applyFont="1" applyFill="1" applyBorder="1" applyAlignment="1" applyProtection="1">
      <alignment horizontal="center" vertical="center" wrapText="1" readingOrder="1"/>
    </xf>
    <xf numFmtId="164" fontId="8" fillId="9" borderId="4" xfId="1" applyNumberFormat="1" applyFont="1" applyFill="1" applyBorder="1" applyAlignment="1" applyProtection="1">
      <alignment vertical="center" wrapText="1" readingOrder="1"/>
    </xf>
    <xf numFmtId="164" fontId="8" fillId="9" borderId="7" xfId="1" applyNumberFormat="1" applyFont="1" applyFill="1" applyBorder="1" applyAlignment="1" applyProtection="1">
      <alignment vertical="center" wrapText="1" readingOrder="1"/>
    </xf>
    <xf numFmtId="164" fontId="9" fillId="9" borderId="7" xfId="1" applyNumberFormat="1" applyFont="1" applyFill="1" applyBorder="1" applyAlignment="1" applyProtection="1">
      <alignment vertical="center" wrapText="1" readingOrder="1"/>
    </xf>
    <xf numFmtId="43" fontId="9" fillId="9" borderId="7" xfId="1" applyFont="1" applyFill="1" applyBorder="1" applyAlignment="1" applyProtection="1">
      <alignment vertical="center" wrapText="1" readingOrder="1"/>
    </xf>
    <xf numFmtId="43" fontId="9" fillId="9" borderId="7" xfId="1" applyNumberFormat="1" applyFont="1" applyFill="1" applyBorder="1" applyAlignment="1" applyProtection="1">
      <alignment vertical="center" wrapText="1" readingOrder="1"/>
    </xf>
    <xf numFmtId="43" fontId="8" fillId="9" borderId="7" xfId="1" applyFont="1" applyFill="1" applyBorder="1" applyAlignment="1" applyProtection="1">
      <alignment vertical="center" wrapText="1" readingOrder="1"/>
    </xf>
    <xf numFmtId="165" fontId="8" fillId="0" borderId="4" xfId="1" applyNumberFormat="1" applyFont="1" applyFill="1" applyBorder="1" applyAlignment="1" applyProtection="1">
      <alignment vertical="center" wrapText="1" readingOrder="1"/>
    </xf>
    <xf numFmtId="165" fontId="8" fillId="0" borderId="4" xfId="1" applyNumberFormat="1" applyFont="1" applyFill="1" applyBorder="1" applyAlignment="1" applyProtection="1">
      <alignment horizontal="center" vertical="center" wrapText="1" readingOrder="1"/>
    </xf>
    <xf numFmtId="43" fontId="8" fillId="5" borderId="4" xfId="1" applyFont="1" applyFill="1" applyBorder="1" applyAlignment="1" applyProtection="1">
      <alignment horizontal="center" vertical="center" wrapText="1" readingOrder="1"/>
    </xf>
    <xf numFmtId="164" fontId="9" fillId="0" borderId="7" xfId="1" applyNumberFormat="1" applyFont="1" applyBorder="1" applyAlignment="1" applyProtection="1">
      <alignment vertical="center" wrapText="1" readingOrder="1"/>
    </xf>
    <xf numFmtId="164" fontId="9" fillId="0" borderId="8" xfId="1" applyNumberFormat="1" applyFont="1" applyBorder="1" applyAlignment="1" applyProtection="1">
      <alignment vertical="center" wrapText="1" readingOrder="1"/>
    </xf>
    <xf numFmtId="43" fontId="9" fillId="5" borderId="4" xfId="1" applyFont="1" applyFill="1" applyBorder="1" applyAlignment="1" applyProtection="1">
      <alignment horizontal="center" vertical="center" wrapText="1" readingOrder="1"/>
    </xf>
    <xf numFmtId="0" fontId="25" fillId="0" borderId="0" xfId="0" applyFont="1" applyAlignment="1" applyProtection="1">
      <alignment wrapText="1"/>
    </xf>
    <xf numFmtId="0" fontId="26" fillId="0" borderId="0" xfId="0" applyFont="1" applyAlignment="1" applyProtection="1">
      <alignment wrapText="1"/>
    </xf>
    <xf numFmtId="0" fontId="12" fillId="0" borderId="0" xfId="0" applyFont="1" applyFill="1" applyAlignment="1" applyProtection="1">
      <alignment horizontal="left" vertical="center" wrapText="1" readingOrder="1"/>
    </xf>
    <xf numFmtId="0" fontId="12" fillId="0" borderId="0" xfId="0" applyFont="1" applyAlignment="1" applyProtection="1">
      <alignment horizontal="left" vertical="center" wrapText="1" readingOrder="1"/>
    </xf>
    <xf numFmtId="0" fontId="27" fillId="0" borderId="0" xfId="0" applyFont="1" applyAlignment="1" applyProtection="1">
      <alignment wrapText="1"/>
    </xf>
    <xf numFmtId="0" fontId="13" fillId="0" borderId="0" xfId="0" applyFont="1" applyAlignment="1" applyProtection="1">
      <alignment vertical="center" wrapText="1"/>
    </xf>
    <xf numFmtId="0" fontId="25" fillId="0" borderId="0" xfId="0" applyFont="1" applyProtection="1"/>
    <xf numFmtId="0" fontId="26" fillId="0" borderId="0" xfId="0" applyFont="1" applyProtection="1"/>
    <xf numFmtId="164" fontId="18" fillId="5" borderId="3" xfId="1" applyNumberFormat="1" applyFont="1" applyFill="1" applyBorder="1" applyAlignment="1" applyProtection="1">
      <alignment horizontal="left" vertical="center" wrapText="1" readingOrder="1"/>
    </xf>
    <xf numFmtId="164" fontId="8" fillId="5" borderId="3" xfId="1" applyNumberFormat="1" applyFont="1" applyFill="1" applyBorder="1" applyAlignment="1" applyProtection="1">
      <alignment horizontal="center" vertical="center" wrapText="1" readingOrder="1"/>
    </xf>
    <xf numFmtId="164" fontId="19" fillId="5" borderId="3" xfId="1" applyNumberFormat="1" applyFont="1" applyFill="1" applyBorder="1" applyAlignment="1" applyProtection="1">
      <alignment horizontal="left" vertical="center" wrapText="1" readingOrder="1"/>
    </xf>
    <xf numFmtId="164" fontId="9" fillId="5" borderId="3" xfId="1" applyNumberFormat="1" applyFont="1" applyFill="1" applyBorder="1" applyAlignment="1" applyProtection="1">
      <alignment horizontal="center" vertical="center" wrapText="1" readingOrder="1"/>
    </xf>
    <xf numFmtId="43" fontId="9" fillId="5" borderId="3" xfId="1" applyNumberFormat="1" applyFont="1" applyFill="1" applyBorder="1" applyAlignment="1" applyProtection="1">
      <alignment horizontal="center" vertical="center" wrapText="1" readingOrder="1"/>
    </xf>
    <xf numFmtId="0" fontId="28" fillId="0" borderId="0" xfId="0" applyFont="1" applyProtection="1"/>
    <xf numFmtId="164" fontId="18" fillId="0" borderId="3" xfId="1" applyNumberFormat="1" applyFont="1" applyFill="1" applyBorder="1" applyAlignment="1" applyProtection="1">
      <alignment horizontal="left" vertical="center" wrapText="1" readingOrder="1"/>
    </xf>
    <xf numFmtId="43" fontId="19" fillId="0" borderId="3" xfId="1" applyNumberFormat="1" applyFont="1" applyFill="1" applyBorder="1" applyAlignment="1" applyProtection="1">
      <alignment horizontal="left" vertical="center" wrapText="1" readingOrder="1"/>
    </xf>
    <xf numFmtId="0" fontId="28" fillId="0" borderId="0" xfId="0" applyFont="1" applyFill="1" applyProtection="1"/>
    <xf numFmtId="43" fontId="8" fillId="5" borderId="3" xfId="1" applyNumberFormat="1" applyFont="1" applyFill="1" applyBorder="1" applyAlignment="1" applyProtection="1">
      <alignment horizontal="center" vertical="center" wrapText="1" readingOrder="1"/>
    </xf>
    <xf numFmtId="0" fontId="29" fillId="0" borderId="0" xfId="0" applyFont="1" applyProtection="1"/>
    <xf numFmtId="164" fontId="19" fillId="0" borderId="3" xfId="1" applyNumberFormat="1" applyFont="1" applyFill="1" applyBorder="1" applyAlignment="1" applyProtection="1">
      <alignment horizontal="left" vertical="center" wrapText="1" readingOrder="1"/>
    </xf>
    <xf numFmtId="165" fontId="9" fillId="5" borderId="3" xfId="1" applyNumberFormat="1" applyFont="1" applyFill="1" applyBorder="1" applyAlignment="1" applyProtection="1">
      <alignment horizontal="center" vertical="center" wrapText="1" readingOrder="1"/>
    </xf>
    <xf numFmtId="43" fontId="9" fillId="5" borderId="3" xfId="1" applyFont="1" applyFill="1" applyBorder="1" applyAlignment="1" applyProtection="1">
      <alignment horizontal="center" vertical="center" wrapText="1" readingOrder="1"/>
    </xf>
    <xf numFmtId="164" fontId="9" fillId="0" borderId="3" xfId="1" quotePrefix="1" applyNumberFormat="1" applyFont="1" applyFill="1" applyBorder="1" applyAlignment="1" applyProtection="1">
      <alignment horizontal="center" vertical="center" wrapText="1" readingOrder="1"/>
    </xf>
    <xf numFmtId="0" fontId="15" fillId="0" borderId="0" xfId="0" applyFont="1" applyAlignment="1" applyProtection="1">
      <alignment wrapText="1"/>
    </xf>
    <xf numFmtId="43" fontId="19" fillId="0" borderId="3" xfId="1" applyFont="1" applyFill="1" applyBorder="1" applyAlignment="1" applyProtection="1">
      <alignment horizontal="left" vertical="center" wrapText="1" readingOrder="1"/>
    </xf>
    <xf numFmtId="43" fontId="8" fillId="0" borderId="3" xfId="1" applyFont="1" applyFill="1" applyBorder="1" applyAlignment="1" applyProtection="1">
      <alignment horizontal="center" vertical="center" wrapText="1" readingOrder="1"/>
    </xf>
    <xf numFmtId="43" fontId="9" fillId="0" borderId="3" xfId="1" quotePrefix="1" applyFont="1" applyFill="1" applyBorder="1" applyAlignment="1" applyProtection="1">
      <alignment horizontal="center" vertical="center" wrapText="1" readingOrder="1"/>
    </xf>
    <xf numFmtId="43" fontId="8" fillId="5" borderId="3" xfId="1" applyFont="1" applyFill="1" applyBorder="1" applyAlignment="1" applyProtection="1">
      <alignment horizontal="center" vertical="center" wrapText="1" readingOrder="1"/>
    </xf>
    <xf numFmtId="0" fontId="30" fillId="0" borderId="0" xfId="0" applyFont="1" applyAlignment="1" applyProtection="1">
      <alignment wrapText="1"/>
    </xf>
    <xf numFmtId="165" fontId="8" fillId="0" borderId="3" xfId="1" applyNumberFormat="1" applyFont="1" applyFill="1" applyBorder="1" applyAlignment="1" applyProtection="1">
      <alignment horizontal="center" vertical="center" wrapText="1" readingOrder="1"/>
    </xf>
    <xf numFmtId="0" fontId="30" fillId="0" borderId="0" xfId="0" applyFont="1" applyFill="1" applyAlignment="1" applyProtection="1">
      <alignment wrapText="1"/>
    </xf>
    <xf numFmtId="43" fontId="8" fillId="0" borderId="3" xfId="1" applyNumberFormat="1" applyFont="1" applyFill="1" applyBorder="1" applyAlignment="1" applyProtection="1">
      <alignment vertical="center" wrapText="1" readingOrder="1"/>
    </xf>
    <xf numFmtId="0" fontId="22" fillId="0" borderId="0" xfId="0" applyFont="1" applyFill="1" applyProtection="1"/>
    <xf numFmtId="165" fontId="8" fillId="5" borderId="3" xfId="1" applyNumberFormat="1" applyFont="1" applyFill="1" applyBorder="1" applyAlignment="1" applyProtection="1">
      <alignment vertical="center" wrapText="1" readingOrder="1"/>
    </xf>
    <xf numFmtId="0" fontId="22" fillId="0" borderId="0" xfId="0" applyFont="1" applyProtection="1"/>
    <xf numFmtId="43" fontId="8" fillId="5" borderId="3" xfId="1" applyNumberFormat="1" applyFont="1" applyFill="1" applyBorder="1" applyAlignment="1" applyProtection="1">
      <alignment vertical="center" wrapText="1" readingOrder="1"/>
    </xf>
    <xf numFmtId="164" fontId="8" fillId="5" borderId="3" xfId="1" applyNumberFormat="1" applyFont="1" applyFill="1" applyBorder="1" applyAlignment="1" applyProtection="1">
      <alignment vertical="center" wrapText="1" readingOrder="1"/>
    </xf>
    <xf numFmtId="0" fontId="21" fillId="0" borderId="0" xfId="0" applyFont="1" applyProtection="1"/>
    <xf numFmtId="0" fontId="21" fillId="0" borderId="0" xfId="0" applyFont="1" applyAlignment="1" applyProtection="1">
      <alignment wrapText="1"/>
    </xf>
    <xf numFmtId="43" fontId="8" fillId="0" borderId="3" xfId="1" applyFont="1" applyFill="1" applyBorder="1" applyAlignment="1" applyProtection="1">
      <alignment vertical="center" wrapText="1" readingOrder="1"/>
    </xf>
    <xf numFmtId="43" fontId="8" fillId="5" borderId="3" xfId="1" applyFont="1" applyFill="1" applyBorder="1" applyAlignment="1" applyProtection="1">
      <alignment vertical="center" wrapText="1" readingOrder="1"/>
    </xf>
    <xf numFmtId="0" fontId="20" fillId="0" borderId="0" xfId="0" applyFont="1" applyProtection="1"/>
    <xf numFmtId="0" fontId="25" fillId="0" borderId="0" xfId="0" applyFont="1" applyFill="1" applyProtection="1"/>
    <xf numFmtId="0" fontId="5" fillId="3" borderId="1" xfId="0" applyFont="1" applyFill="1" applyBorder="1" applyAlignment="1" applyProtection="1">
      <alignment horizontal="center" vertical="center"/>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43" fontId="21" fillId="0" borderId="0" xfId="0" applyNumberFormat="1" applyFont="1" applyProtection="1"/>
    <xf numFmtId="0" fontId="31" fillId="3" borderId="1" xfId="0" applyFont="1" applyFill="1" applyBorder="1" applyAlignment="1" applyProtection="1">
      <alignment horizontal="center" vertical="center"/>
    </xf>
    <xf numFmtId="2" fontId="8" fillId="0" borderId="3" xfId="0" applyNumberFormat="1" applyFont="1" applyFill="1" applyBorder="1" applyAlignment="1" applyProtection="1">
      <alignment horizontal="right" vertical="center" wrapText="1" readingOrder="1"/>
    </xf>
    <xf numFmtId="2" fontId="8" fillId="5" borderId="3" xfId="0" applyNumberFormat="1" applyFont="1" applyFill="1" applyBorder="1" applyAlignment="1" applyProtection="1">
      <alignment horizontal="right" vertical="center" wrapText="1" readingOrder="1"/>
    </xf>
    <xf numFmtId="0" fontId="5" fillId="3" borderId="5"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24" fillId="0" borderId="0" xfId="0" applyFont="1" applyAlignment="1" applyProtection="1">
      <alignment horizontal="left" vertical="top"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11" fillId="0" borderId="0" xfId="0" applyFont="1" applyAlignment="1" applyProtection="1">
      <alignment horizontal="left" vertical="top" wrapText="1"/>
    </xf>
    <xf numFmtId="0" fontId="5" fillId="3" borderId="9" xfId="0" applyFont="1" applyFill="1" applyBorder="1" applyAlignment="1" applyProtection="1">
      <alignment horizontal="center" vertical="center"/>
    </xf>
    <xf numFmtId="0" fontId="5" fillId="3" borderId="10" xfId="0" applyFont="1" applyFill="1" applyBorder="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E3E9F5"/>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92C92-DE6A-4DA2-83E4-E401B0C380D7}">
  <sheetPr>
    <tabColor theme="4"/>
  </sheetPr>
  <dimension ref="B2:W77"/>
  <sheetViews>
    <sheetView showGridLines="0" tabSelected="1" zoomScaleNormal="100" workbookViewId="0">
      <pane xSplit="4" ySplit="6" topLeftCell="E7" activePane="bottomRight" state="frozen"/>
      <selection activeCell="P74" activeCellId="36" sqref="P7 P8 P10 P11 P14 P15 P16 P19 P20 P21 P22 P23 P24 P25 P27 P28 P29 P31 P32 P33 P34 P35 P37 P40 P42 P43 P46 P51 P52 P54 P57 P58 P59 P62 P63 P69 P74"/>
      <selection pane="topRight" activeCell="P74" activeCellId="36" sqref="P7 P8 P10 P11 P14 P15 P16 P19 P20 P21 P22 P23 P24 P25 P27 P28 P29 P31 P32 P33 P34 P35 P37 P40 P42 P43 P46 P51 P52 P54 P57 P58 P59 P62 P63 P69 P74"/>
      <selection pane="bottomLeft" activeCell="P74" activeCellId="36" sqref="P7 P8 P10 P11 P14 P15 P16 P19 P20 P21 P22 P23 P24 P25 P27 P28 P29 P31 P32 P33 P34 P35 P37 P40 P42 P43 P46 P51 P52 P54 P57 P58 P59 P62 P63 P69 P74"/>
      <selection pane="bottomRight" activeCell="K17" sqref="K17"/>
    </sheetView>
  </sheetViews>
  <sheetFormatPr defaultColWidth="9.1796875" defaultRowHeight="18" x14ac:dyDescent="0.55000000000000004"/>
  <cols>
    <col min="1" max="1" width="9.1796875" style="2"/>
    <col min="2" max="2" width="73.54296875" style="2" bestFit="1" customWidth="1"/>
    <col min="3" max="3" width="27.7265625" style="2" customWidth="1"/>
    <col min="4" max="4" width="10.26953125" style="2" customWidth="1"/>
    <col min="5" max="5" width="10.81640625" style="2" bestFit="1" customWidth="1"/>
    <col min="6" max="11" width="9.26953125" style="2" bestFit="1" customWidth="1"/>
    <col min="12" max="12" width="7.7265625" style="2" bestFit="1" customWidth="1"/>
    <col min="13" max="13" width="9.26953125" style="2" bestFit="1" customWidth="1"/>
    <col min="14" max="14" width="9" style="2" customWidth="1"/>
    <col min="15" max="15" width="7.1796875" style="2" bestFit="1" customWidth="1"/>
    <col min="16" max="16" width="10.81640625" style="2" bestFit="1" customWidth="1"/>
    <col min="17" max="17" width="13.453125" style="2" bestFit="1" customWidth="1"/>
    <col min="18" max="18" width="9.81640625" style="2" bestFit="1" customWidth="1"/>
    <col min="19" max="19" width="9.26953125" style="2" bestFit="1" customWidth="1"/>
    <col min="20" max="20" width="13.453125" style="2" bestFit="1" customWidth="1"/>
    <col min="21" max="21" width="2.7265625" style="2" customWidth="1"/>
    <col min="22" max="22" width="44.453125" style="89" customWidth="1"/>
    <col min="23" max="16384" width="9.1796875" style="2"/>
  </cols>
  <sheetData>
    <row r="2" spans="2:22" ht="18.5" thickBot="1" x14ac:dyDescent="0.6">
      <c r="B2" s="1" t="s">
        <v>228</v>
      </c>
    </row>
    <row r="3" spans="2:22" ht="24.5" thickTop="1" thickBot="1" x14ac:dyDescent="0.6">
      <c r="B3" s="3" t="s">
        <v>27</v>
      </c>
      <c r="C3" s="28"/>
      <c r="E3" s="4" t="s">
        <v>26</v>
      </c>
      <c r="F3" s="4"/>
      <c r="G3" s="4"/>
      <c r="H3" s="4"/>
      <c r="I3" s="4"/>
      <c r="J3" s="4"/>
      <c r="K3" s="4"/>
      <c r="L3" s="4"/>
      <c r="M3" s="4"/>
      <c r="N3" s="4"/>
      <c r="O3" s="4"/>
      <c r="P3" s="4"/>
      <c r="Q3" s="4"/>
      <c r="R3" s="4"/>
      <c r="S3" s="4"/>
      <c r="T3" s="4"/>
    </row>
    <row r="4" spans="2:22" s="5" customFormat="1" ht="36.75" customHeight="1" thickTop="1" thickBot="1" x14ac:dyDescent="0.65">
      <c r="B4" s="29" t="s">
        <v>235</v>
      </c>
      <c r="C4" s="29"/>
      <c r="E4" s="6" t="s">
        <v>234</v>
      </c>
      <c r="F4" s="6"/>
      <c r="G4" s="6"/>
      <c r="H4" s="6"/>
      <c r="I4" s="6"/>
      <c r="J4" s="6"/>
      <c r="K4" s="6"/>
      <c r="L4" s="6" t="s">
        <v>233</v>
      </c>
      <c r="M4" s="6"/>
      <c r="N4" s="6"/>
      <c r="O4" s="6"/>
      <c r="P4" s="6"/>
      <c r="Q4" s="6"/>
      <c r="R4" s="6"/>
      <c r="S4" s="6"/>
      <c r="T4" s="6" t="s">
        <v>232</v>
      </c>
      <c r="V4" s="90"/>
    </row>
    <row r="5" spans="2:22" ht="31.5" customHeight="1" thickTop="1" thickBot="1" x14ac:dyDescent="0.6">
      <c r="B5" s="7" t="s">
        <v>28</v>
      </c>
      <c r="E5" s="8" t="s">
        <v>4</v>
      </c>
      <c r="F5" s="9"/>
      <c r="G5" s="9"/>
      <c r="H5" s="8" t="s">
        <v>5</v>
      </c>
      <c r="I5" s="9"/>
      <c r="J5" s="139" t="s">
        <v>101</v>
      </c>
      <c r="K5" s="8" t="s">
        <v>8</v>
      </c>
      <c r="L5" s="8" t="s">
        <v>3</v>
      </c>
      <c r="M5" s="8"/>
      <c r="N5" s="10"/>
      <c r="O5" s="8"/>
      <c r="P5" s="8" t="s">
        <v>5</v>
      </c>
      <c r="Q5" s="8"/>
      <c r="R5" s="32" t="s">
        <v>101</v>
      </c>
      <c r="S5" s="32" t="s">
        <v>8</v>
      </c>
      <c r="T5" s="141" t="s">
        <v>13</v>
      </c>
      <c r="V5" s="141" t="s">
        <v>226</v>
      </c>
    </row>
    <row r="6" spans="2:22" s="11" customFormat="1" ht="37" thickTop="1" thickBot="1" x14ac:dyDescent="0.4">
      <c r="B6" s="32" t="s">
        <v>0</v>
      </c>
      <c r="C6" s="32" t="s">
        <v>1</v>
      </c>
      <c r="D6" s="32" t="s">
        <v>2</v>
      </c>
      <c r="E6" s="32" t="s">
        <v>229</v>
      </c>
      <c r="F6" s="32" t="s">
        <v>3</v>
      </c>
      <c r="G6" s="32" t="s">
        <v>7</v>
      </c>
      <c r="H6" s="32" t="s">
        <v>6</v>
      </c>
      <c r="I6" s="32" t="s">
        <v>7</v>
      </c>
      <c r="J6" s="140"/>
      <c r="K6" s="32" t="s">
        <v>9</v>
      </c>
      <c r="L6" s="32" t="s">
        <v>227</v>
      </c>
      <c r="M6" s="32" t="s">
        <v>11</v>
      </c>
      <c r="N6" s="31" t="s">
        <v>230</v>
      </c>
      <c r="O6" s="32" t="s">
        <v>231</v>
      </c>
      <c r="P6" s="32" t="s">
        <v>12</v>
      </c>
      <c r="Q6" s="32" t="s">
        <v>13</v>
      </c>
      <c r="R6" s="32" t="s">
        <v>102</v>
      </c>
      <c r="S6" s="32" t="s">
        <v>10</v>
      </c>
      <c r="T6" s="142"/>
      <c r="V6" s="141"/>
    </row>
    <row r="7" spans="2:22" ht="19" thickTop="1" thickBot="1" x14ac:dyDescent="0.6">
      <c r="B7" s="34" t="s">
        <v>30</v>
      </c>
      <c r="C7" s="34" t="s">
        <v>15</v>
      </c>
      <c r="D7" s="35" t="s">
        <v>22</v>
      </c>
      <c r="E7" s="36">
        <v>10400</v>
      </c>
      <c r="F7" s="37">
        <v>5200</v>
      </c>
      <c r="G7" s="37">
        <v>3500</v>
      </c>
      <c r="H7" s="38">
        <v>0</v>
      </c>
      <c r="I7" s="38">
        <v>0</v>
      </c>
      <c r="J7" s="38">
        <v>0</v>
      </c>
      <c r="K7" s="37">
        <v>2000</v>
      </c>
      <c r="L7" s="38">
        <v>0</v>
      </c>
      <c r="M7" s="38">
        <v>300</v>
      </c>
      <c r="N7" s="38">
        <v>0</v>
      </c>
      <c r="O7" s="38">
        <v>0</v>
      </c>
      <c r="P7" s="38">
        <v>300</v>
      </c>
      <c r="Q7" s="38">
        <v>0</v>
      </c>
      <c r="R7" s="38">
        <v>0</v>
      </c>
      <c r="S7" s="38">
        <v>270</v>
      </c>
      <c r="T7" s="38">
        <v>380</v>
      </c>
      <c r="V7" s="39"/>
    </row>
    <row r="8" spans="2:22" s="44" customFormat="1" ht="19" thickTop="1" thickBot="1" x14ac:dyDescent="0.6">
      <c r="B8" s="26" t="s">
        <v>30</v>
      </c>
      <c r="C8" s="26" t="s">
        <v>16</v>
      </c>
      <c r="D8" s="27" t="s">
        <v>23</v>
      </c>
      <c r="E8" s="40">
        <v>99</v>
      </c>
      <c r="F8" s="41">
        <v>69</v>
      </c>
      <c r="G8" s="41">
        <v>49</v>
      </c>
      <c r="H8" s="42">
        <v>0</v>
      </c>
      <c r="I8" s="42">
        <v>0</v>
      </c>
      <c r="J8" s="42">
        <v>0</v>
      </c>
      <c r="K8" s="42">
        <v>0</v>
      </c>
      <c r="L8" s="43">
        <v>0</v>
      </c>
      <c r="M8" s="43">
        <v>3.55</v>
      </c>
      <c r="N8" s="42">
        <v>0</v>
      </c>
      <c r="O8" s="42">
        <v>0</v>
      </c>
      <c r="P8" s="43">
        <v>3.55</v>
      </c>
      <c r="Q8" s="42">
        <v>0</v>
      </c>
      <c r="R8" s="42">
        <v>0</v>
      </c>
      <c r="S8" s="42">
        <v>0</v>
      </c>
      <c r="T8" s="68">
        <v>4.2</v>
      </c>
      <c r="V8" s="69"/>
    </row>
    <row r="9" spans="2:22" ht="18.5" thickBot="1" x14ac:dyDescent="0.6">
      <c r="B9" s="45" t="s">
        <v>30</v>
      </c>
      <c r="C9" s="45" t="s">
        <v>17</v>
      </c>
      <c r="D9" s="46" t="s">
        <v>23</v>
      </c>
      <c r="E9" s="47">
        <v>0</v>
      </c>
      <c r="F9" s="48">
        <v>0</v>
      </c>
      <c r="G9" s="48">
        <v>0</v>
      </c>
      <c r="H9" s="49">
        <v>49</v>
      </c>
      <c r="I9" s="49">
        <v>29</v>
      </c>
      <c r="J9" s="49">
        <v>0</v>
      </c>
      <c r="K9" s="49">
        <v>0</v>
      </c>
      <c r="L9" s="50">
        <v>0</v>
      </c>
      <c r="M9" s="50">
        <v>0</v>
      </c>
      <c r="N9" s="49">
        <v>0</v>
      </c>
      <c r="O9" s="49">
        <v>0</v>
      </c>
      <c r="P9" s="50">
        <v>5.7</v>
      </c>
      <c r="Q9" s="49">
        <v>0</v>
      </c>
      <c r="R9" s="49">
        <v>0</v>
      </c>
      <c r="S9" s="49">
        <v>0</v>
      </c>
      <c r="T9" s="51">
        <v>6.5</v>
      </c>
      <c r="V9" s="39"/>
    </row>
    <row r="10" spans="2:22" s="44" customFormat="1" ht="19" thickTop="1" thickBot="1" x14ac:dyDescent="0.6">
      <c r="B10" s="52" t="s">
        <v>30</v>
      </c>
      <c r="C10" s="52" t="s">
        <v>29</v>
      </c>
      <c r="D10" s="53" t="s">
        <v>24</v>
      </c>
      <c r="E10" s="54">
        <v>199</v>
      </c>
      <c r="F10" s="55">
        <v>99</v>
      </c>
      <c r="G10" s="55">
        <v>69</v>
      </c>
      <c r="H10" s="42">
        <v>0</v>
      </c>
      <c r="I10" s="42">
        <v>0</v>
      </c>
      <c r="J10" s="42">
        <v>0</v>
      </c>
      <c r="K10" s="42">
        <v>40</v>
      </c>
      <c r="L10" s="43">
        <v>0</v>
      </c>
      <c r="M10" s="43">
        <v>5.8</v>
      </c>
      <c r="N10" s="42">
        <v>0</v>
      </c>
      <c r="O10" s="42">
        <v>0</v>
      </c>
      <c r="P10" s="43">
        <v>5.8</v>
      </c>
      <c r="Q10" s="42">
        <v>0</v>
      </c>
      <c r="R10" s="42">
        <v>0</v>
      </c>
      <c r="S10" s="43">
        <v>5.6</v>
      </c>
      <c r="T10" s="56">
        <v>6.4</v>
      </c>
      <c r="V10" s="57"/>
    </row>
    <row r="11" spans="2:22" ht="18.5" thickBot="1" x14ac:dyDescent="0.6">
      <c r="B11" s="45" t="s">
        <v>30</v>
      </c>
      <c r="C11" s="45" t="s">
        <v>18</v>
      </c>
      <c r="D11" s="46" t="s">
        <v>25</v>
      </c>
      <c r="E11" s="47">
        <v>230</v>
      </c>
      <c r="F11" s="48">
        <v>115</v>
      </c>
      <c r="G11" s="48">
        <v>75</v>
      </c>
      <c r="H11" s="38">
        <v>0</v>
      </c>
      <c r="I11" s="38">
        <v>0</v>
      </c>
      <c r="J11" s="38">
        <v>0</v>
      </c>
      <c r="K11" s="38">
        <v>35</v>
      </c>
      <c r="L11" s="58">
        <v>0</v>
      </c>
      <c r="M11" s="58">
        <v>5.8</v>
      </c>
      <c r="N11" s="38">
        <v>0</v>
      </c>
      <c r="O11" s="38">
        <v>0</v>
      </c>
      <c r="P11" s="58">
        <v>5.8</v>
      </c>
      <c r="Q11" s="38">
        <v>0</v>
      </c>
      <c r="R11" s="38">
        <v>0</v>
      </c>
      <c r="S11" s="58">
        <v>5.2</v>
      </c>
      <c r="T11" s="51">
        <v>6.3</v>
      </c>
      <c r="V11" s="39"/>
    </row>
    <row r="12" spans="2:22" s="44" customFormat="1" ht="19" thickTop="1" thickBot="1" x14ac:dyDescent="0.6">
      <c r="B12" s="59" t="s">
        <v>30</v>
      </c>
      <c r="C12" s="59" t="s">
        <v>19</v>
      </c>
      <c r="D12" s="60" t="s">
        <v>23</v>
      </c>
      <c r="E12" s="61">
        <v>109</v>
      </c>
      <c r="F12" s="62">
        <v>59</v>
      </c>
      <c r="G12" s="62">
        <v>29</v>
      </c>
      <c r="H12" s="42">
        <v>0</v>
      </c>
      <c r="I12" s="42">
        <v>0</v>
      </c>
      <c r="J12" s="42">
        <v>0</v>
      </c>
      <c r="K12" s="42">
        <v>19</v>
      </c>
      <c r="L12" s="43">
        <v>0</v>
      </c>
      <c r="M12" s="43">
        <v>3.2</v>
      </c>
      <c r="N12" s="42">
        <v>0</v>
      </c>
      <c r="O12" s="42">
        <v>0</v>
      </c>
      <c r="P12" s="42">
        <v>0</v>
      </c>
      <c r="Q12" s="42">
        <v>0</v>
      </c>
      <c r="R12" s="42">
        <v>0</v>
      </c>
      <c r="S12" s="43">
        <v>2.7</v>
      </c>
      <c r="T12" s="63">
        <v>4.2</v>
      </c>
      <c r="V12" s="57"/>
    </row>
    <row r="13" spans="2:22" ht="18.5" thickBot="1" x14ac:dyDescent="0.6">
      <c r="B13" s="45" t="s">
        <v>30</v>
      </c>
      <c r="C13" s="45" t="s">
        <v>20</v>
      </c>
      <c r="D13" s="46" t="s">
        <v>23</v>
      </c>
      <c r="E13" s="47">
        <v>109</v>
      </c>
      <c r="F13" s="48">
        <v>59</v>
      </c>
      <c r="G13" s="48">
        <v>39</v>
      </c>
      <c r="H13" s="49">
        <v>0</v>
      </c>
      <c r="I13" s="49">
        <v>0</v>
      </c>
      <c r="J13" s="49">
        <v>0</v>
      </c>
      <c r="K13" s="49">
        <v>19</v>
      </c>
      <c r="L13" s="50">
        <v>0</v>
      </c>
      <c r="M13" s="50">
        <v>4.0999999999999996</v>
      </c>
      <c r="N13" s="49">
        <v>0</v>
      </c>
      <c r="O13" s="49">
        <v>0</v>
      </c>
      <c r="P13" s="50">
        <v>4.0999999999999996</v>
      </c>
      <c r="Q13" s="49">
        <v>0</v>
      </c>
      <c r="R13" s="49">
        <v>0</v>
      </c>
      <c r="S13" s="50">
        <v>4.0999999999999996</v>
      </c>
      <c r="T13" s="51">
        <v>4.9000000000000004</v>
      </c>
      <c r="V13" s="39"/>
    </row>
    <row r="14" spans="2:22" s="44" customFormat="1" ht="19" thickTop="1" thickBot="1" x14ac:dyDescent="0.6">
      <c r="B14" s="52" t="s">
        <v>30</v>
      </c>
      <c r="C14" s="52" t="s">
        <v>21</v>
      </c>
      <c r="D14" s="53" t="s">
        <v>23</v>
      </c>
      <c r="E14" s="61">
        <v>109</v>
      </c>
      <c r="F14" s="62">
        <v>69</v>
      </c>
      <c r="G14" s="62">
        <v>39</v>
      </c>
      <c r="H14" s="42">
        <v>0</v>
      </c>
      <c r="I14" s="42">
        <v>0</v>
      </c>
      <c r="J14" s="42">
        <v>0</v>
      </c>
      <c r="K14" s="42">
        <v>19</v>
      </c>
      <c r="L14" s="43">
        <v>0</v>
      </c>
      <c r="M14" s="43">
        <v>4</v>
      </c>
      <c r="N14" s="42">
        <v>0</v>
      </c>
      <c r="O14" s="42">
        <v>0</v>
      </c>
      <c r="P14" s="43">
        <v>4</v>
      </c>
      <c r="Q14" s="42">
        <v>0</v>
      </c>
      <c r="R14" s="42">
        <v>0</v>
      </c>
      <c r="S14" s="43">
        <v>3.5</v>
      </c>
      <c r="T14" s="56">
        <v>5</v>
      </c>
      <c r="V14" s="57"/>
    </row>
    <row r="15" spans="2:22" ht="18.5" thickBot="1" x14ac:dyDescent="0.6">
      <c r="B15" s="34" t="s">
        <v>30</v>
      </c>
      <c r="C15" s="34" t="s">
        <v>31</v>
      </c>
      <c r="D15" s="35" t="s">
        <v>32</v>
      </c>
      <c r="E15" s="36">
        <v>2790</v>
      </c>
      <c r="F15" s="37">
        <v>1690</v>
      </c>
      <c r="G15" s="37">
        <v>1090</v>
      </c>
      <c r="H15" s="38">
        <v>0</v>
      </c>
      <c r="I15" s="38">
        <v>0</v>
      </c>
      <c r="J15" s="38">
        <v>0</v>
      </c>
      <c r="K15" s="38">
        <v>690</v>
      </c>
      <c r="L15" s="38">
        <v>120</v>
      </c>
      <c r="M15" s="38">
        <v>120</v>
      </c>
      <c r="N15" s="38">
        <v>0</v>
      </c>
      <c r="O15" s="38">
        <v>0</v>
      </c>
      <c r="P15" s="38">
        <v>120</v>
      </c>
      <c r="Q15" s="38">
        <v>0</v>
      </c>
      <c r="R15" s="38">
        <v>0</v>
      </c>
      <c r="S15" s="38">
        <v>105</v>
      </c>
      <c r="T15" s="38">
        <v>159</v>
      </c>
      <c r="V15" s="64"/>
    </row>
    <row r="16" spans="2:22" s="44" customFormat="1" ht="19" thickTop="1" thickBot="1" x14ac:dyDescent="0.6">
      <c r="B16" s="26" t="s">
        <v>30</v>
      </c>
      <c r="C16" s="26" t="s">
        <v>33</v>
      </c>
      <c r="D16" s="27" t="s">
        <v>34</v>
      </c>
      <c r="E16" s="40">
        <v>899</v>
      </c>
      <c r="F16" s="41">
        <v>499</v>
      </c>
      <c r="G16" s="62">
        <v>299</v>
      </c>
      <c r="H16" s="42">
        <v>0</v>
      </c>
      <c r="I16" s="42">
        <v>0</v>
      </c>
      <c r="J16" s="42">
        <v>0</v>
      </c>
      <c r="K16" s="42">
        <v>0</v>
      </c>
      <c r="L16" s="43">
        <v>0</v>
      </c>
      <c r="M16" s="42">
        <v>50</v>
      </c>
      <c r="N16" s="42">
        <v>0</v>
      </c>
      <c r="O16" s="42">
        <v>0</v>
      </c>
      <c r="P16" s="42">
        <v>50</v>
      </c>
      <c r="Q16" s="42">
        <v>0</v>
      </c>
      <c r="R16" s="42">
        <v>0</v>
      </c>
      <c r="S16" s="42">
        <v>0</v>
      </c>
      <c r="T16" s="41">
        <v>62</v>
      </c>
      <c r="V16" s="57"/>
    </row>
    <row r="17" spans="2:22" ht="18.5" thickBot="1" x14ac:dyDescent="0.6">
      <c r="B17" s="45" t="s">
        <v>30</v>
      </c>
      <c r="C17" s="45" t="s">
        <v>35</v>
      </c>
      <c r="D17" s="46" t="s">
        <v>23</v>
      </c>
      <c r="E17" s="47">
        <v>109</v>
      </c>
      <c r="F17" s="48">
        <v>69</v>
      </c>
      <c r="G17" s="48">
        <v>39</v>
      </c>
      <c r="H17" s="49">
        <v>49</v>
      </c>
      <c r="I17" s="49">
        <v>0</v>
      </c>
      <c r="J17" s="49">
        <v>0</v>
      </c>
      <c r="K17" s="49">
        <v>25</v>
      </c>
      <c r="L17" s="50">
        <v>0</v>
      </c>
      <c r="M17" s="50">
        <v>5</v>
      </c>
      <c r="N17" s="49">
        <v>0</v>
      </c>
      <c r="O17" s="49">
        <v>0</v>
      </c>
      <c r="P17" s="50">
        <v>5</v>
      </c>
      <c r="Q17" s="49">
        <v>0</v>
      </c>
      <c r="R17" s="49">
        <v>0</v>
      </c>
      <c r="S17" s="50">
        <v>4.55</v>
      </c>
      <c r="T17" s="51">
        <v>5.8</v>
      </c>
      <c r="V17" s="39"/>
    </row>
    <row r="18" spans="2:22" s="44" customFormat="1" ht="19" thickTop="1" thickBot="1" x14ac:dyDescent="0.6">
      <c r="B18" s="52" t="s">
        <v>30</v>
      </c>
      <c r="C18" s="52" t="s">
        <v>36</v>
      </c>
      <c r="D18" s="53" t="s">
        <v>23</v>
      </c>
      <c r="E18" s="54">
        <v>0</v>
      </c>
      <c r="F18" s="55">
        <v>0</v>
      </c>
      <c r="G18" s="55">
        <v>0</v>
      </c>
      <c r="H18" s="42">
        <v>69</v>
      </c>
      <c r="I18" s="42">
        <v>0</v>
      </c>
      <c r="J18" s="42">
        <v>0</v>
      </c>
      <c r="K18" s="42">
        <v>0</v>
      </c>
      <c r="L18" s="43">
        <v>0</v>
      </c>
      <c r="M18" s="43">
        <v>0</v>
      </c>
      <c r="N18" s="42">
        <v>0</v>
      </c>
      <c r="O18" s="42">
        <v>0</v>
      </c>
      <c r="P18" s="43">
        <v>9.5</v>
      </c>
      <c r="Q18" s="42">
        <v>0</v>
      </c>
      <c r="R18" s="42">
        <v>0</v>
      </c>
      <c r="S18" s="42">
        <v>0</v>
      </c>
      <c r="T18" s="55">
        <v>12.5</v>
      </c>
      <c r="V18" s="57"/>
    </row>
    <row r="19" spans="2:22" ht="18.5" thickBot="1" x14ac:dyDescent="0.6">
      <c r="B19" s="45" t="s">
        <v>30</v>
      </c>
      <c r="C19" s="45" t="s">
        <v>37</v>
      </c>
      <c r="D19" s="46" t="s">
        <v>23</v>
      </c>
      <c r="E19" s="47">
        <v>129</v>
      </c>
      <c r="F19" s="48">
        <v>69</v>
      </c>
      <c r="G19" s="48">
        <v>49</v>
      </c>
      <c r="H19" s="38"/>
      <c r="I19" s="38"/>
      <c r="J19" s="38"/>
      <c r="K19" s="38"/>
      <c r="L19" s="58"/>
      <c r="M19" s="58">
        <v>7</v>
      </c>
      <c r="N19" s="38"/>
      <c r="O19" s="38"/>
      <c r="P19" s="58">
        <v>7</v>
      </c>
      <c r="Q19" s="38"/>
      <c r="R19" s="38"/>
      <c r="S19" s="38"/>
      <c r="T19" s="51">
        <v>8.4</v>
      </c>
      <c r="V19" s="39"/>
    </row>
    <row r="20" spans="2:22" s="44" customFormat="1" ht="19" thickTop="1" thickBot="1" x14ac:dyDescent="0.6">
      <c r="B20" s="59" t="s">
        <v>30</v>
      </c>
      <c r="C20" s="59" t="s">
        <v>38</v>
      </c>
      <c r="D20" s="60" t="s">
        <v>23</v>
      </c>
      <c r="E20" s="61">
        <v>109</v>
      </c>
      <c r="F20" s="62">
        <v>69</v>
      </c>
      <c r="G20" s="62">
        <v>39</v>
      </c>
      <c r="H20" s="42">
        <v>0</v>
      </c>
      <c r="I20" s="42">
        <v>0</v>
      </c>
      <c r="J20" s="42">
        <v>0</v>
      </c>
      <c r="K20" s="42">
        <v>15</v>
      </c>
      <c r="L20" s="43"/>
      <c r="M20" s="43">
        <v>4</v>
      </c>
      <c r="N20" s="42">
        <v>0</v>
      </c>
      <c r="O20" s="42">
        <v>0</v>
      </c>
      <c r="P20" s="43">
        <v>4</v>
      </c>
      <c r="Q20" s="42">
        <v>0</v>
      </c>
      <c r="R20" s="42">
        <v>0</v>
      </c>
      <c r="S20" s="43">
        <v>3.5</v>
      </c>
      <c r="T20" s="63">
        <v>4.5999999999999996</v>
      </c>
      <c r="V20" s="57"/>
    </row>
    <row r="21" spans="2:22" ht="18.5" thickBot="1" x14ac:dyDescent="0.6">
      <c r="B21" s="45" t="s">
        <v>30</v>
      </c>
      <c r="C21" s="45" t="s">
        <v>39</v>
      </c>
      <c r="D21" s="46" t="s">
        <v>40</v>
      </c>
      <c r="E21" s="65">
        <v>34990</v>
      </c>
      <c r="F21" s="66">
        <v>22990</v>
      </c>
      <c r="G21" s="66">
        <v>15990</v>
      </c>
      <c r="H21" s="49">
        <v>0</v>
      </c>
      <c r="I21" s="49">
        <v>0</v>
      </c>
      <c r="J21" s="49">
        <v>0</v>
      </c>
      <c r="K21" s="49">
        <v>0</v>
      </c>
      <c r="L21" s="67">
        <v>0</v>
      </c>
      <c r="M21" s="67">
        <v>2030</v>
      </c>
      <c r="N21" s="67">
        <v>1850</v>
      </c>
      <c r="O21" s="49">
        <v>0</v>
      </c>
      <c r="P21" s="67">
        <v>2030</v>
      </c>
      <c r="Q21" s="49">
        <v>0</v>
      </c>
      <c r="R21" s="49">
        <v>0</v>
      </c>
      <c r="S21" s="49">
        <v>0</v>
      </c>
      <c r="T21" s="66">
        <v>2300</v>
      </c>
      <c r="V21" s="39"/>
    </row>
    <row r="22" spans="2:22" s="44" customFormat="1" ht="19" thickTop="1" thickBot="1" x14ac:dyDescent="0.6">
      <c r="B22" s="26" t="s">
        <v>30</v>
      </c>
      <c r="C22" s="26" t="s">
        <v>48</v>
      </c>
      <c r="D22" s="27" t="s">
        <v>23</v>
      </c>
      <c r="E22" s="40">
        <v>129</v>
      </c>
      <c r="F22" s="41">
        <v>79</v>
      </c>
      <c r="G22" s="41">
        <v>49</v>
      </c>
      <c r="H22" s="42">
        <v>0</v>
      </c>
      <c r="I22" s="42">
        <v>0</v>
      </c>
      <c r="J22" s="42">
        <v>0</v>
      </c>
      <c r="K22" s="42">
        <v>29</v>
      </c>
      <c r="L22" s="43">
        <v>0</v>
      </c>
      <c r="M22" s="43">
        <v>5.5</v>
      </c>
      <c r="N22" s="42">
        <v>0</v>
      </c>
      <c r="O22" s="42">
        <v>0</v>
      </c>
      <c r="P22" s="43">
        <v>5.5</v>
      </c>
      <c r="Q22" s="42">
        <v>0</v>
      </c>
      <c r="R22" s="42">
        <v>0</v>
      </c>
      <c r="S22" s="43">
        <v>4.7</v>
      </c>
      <c r="T22" s="68">
        <v>6.2</v>
      </c>
      <c r="V22" s="91"/>
    </row>
    <row r="23" spans="2:22" ht="18.5" thickBot="1" x14ac:dyDescent="0.6">
      <c r="B23" s="45" t="s">
        <v>30</v>
      </c>
      <c r="C23" s="45" t="s">
        <v>41</v>
      </c>
      <c r="D23" s="46" t="s">
        <v>23</v>
      </c>
      <c r="E23" s="47">
        <v>109</v>
      </c>
      <c r="F23" s="48">
        <v>69</v>
      </c>
      <c r="G23" s="48">
        <v>39</v>
      </c>
      <c r="H23" s="49">
        <v>49</v>
      </c>
      <c r="I23" s="49">
        <v>0</v>
      </c>
      <c r="J23" s="49">
        <v>0</v>
      </c>
      <c r="K23" s="49">
        <v>19</v>
      </c>
      <c r="L23" s="50">
        <v>0</v>
      </c>
      <c r="M23" s="50">
        <v>4.5</v>
      </c>
      <c r="N23" s="49">
        <v>0</v>
      </c>
      <c r="O23" s="49">
        <v>0</v>
      </c>
      <c r="P23" s="50">
        <v>4.5999999999999996</v>
      </c>
      <c r="Q23" s="49">
        <v>0</v>
      </c>
      <c r="R23" s="49">
        <v>0</v>
      </c>
      <c r="S23" s="50">
        <v>2.95</v>
      </c>
      <c r="T23" s="51">
        <v>5.0999999999999996</v>
      </c>
      <c r="V23" s="92"/>
    </row>
    <row r="24" spans="2:22" s="44" customFormat="1" ht="19" thickTop="1" thickBot="1" x14ac:dyDescent="0.6">
      <c r="B24" s="52" t="s">
        <v>30</v>
      </c>
      <c r="C24" s="52" t="s">
        <v>42</v>
      </c>
      <c r="D24" s="53" t="s">
        <v>23</v>
      </c>
      <c r="E24" s="54">
        <v>99</v>
      </c>
      <c r="F24" s="55">
        <v>69</v>
      </c>
      <c r="G24" s="55">
        <v>39</v>
      </c>
      <c r="H24" s="42">
        <v>0</v>
      </c>
      <c r="I24" s="42">
        <v>0</v>
      </c>
      <c r="J24" s="42">
        <v>0</v>
      </c>
      <c r="K24" s="42">
        <v>19</v>
      </c>
      <c r="L24" s="43">
        <v>0</v>
      </c>
      <c r="M24" s="43">
        <v>4.5999999999999996</v>
      </c>
      <c r="N24" s="43">
        <v>4</v>
      </c>
      <c r="O24" s="42">
        <v>0</v>
      </c>
      <c r="P24" s="43">
        <v>4.5999999999999996</v>
      </c>
      <c r="Q24" s="42">
        <v>0</v>
      </c>
      <c r="R24" s="42">
        <v>0</v>
      </c>
      <c r="S24" s="43">
        <v>3.45</v>
      </c>
      <c r="T24" s="56">
        <v>5.15</v>
      </c>
      <c r="V24" s="57"/>
    </row>
    <row r="25" spans="2:22" ht="18.5" thickBot="1" x14ac:dyDescent="0.6">
      <c r="B25" s="45" t="s">
        <v>30</v>
      </c>
      <c r="C25" s="45" t="s">
        <v>43</v>
      </c>
      <c r="D25" s="46" t="s">
        <v>44</v>
      </c>
      <c r="E25" s="47">
        <v>1699</v>
      </c>
      <c r="F25" s="48">
        <v>999</v>
      </c>
      <c r="G25" s="48">
        <v>599</v>
      </c>
      <c r="H25" s="38">
        <v>748.99999999999989</v>
      </c>
      <c r="I25" s="38">
        <v>0</v>
      </c>
      <c r="J25" s="38">
        <v>0</v>
      </c>
      <c r="K25" s="38">
        <v>399</v>
      </c>
      <c r="L25" s="38">
        <v>0</v>
      </c>
      <c r="M25" s="38">
        <v>54</v>
      </c>
      <c r="N25" s="38">
        <v>0</v>
      </c>
      <c r="O25" s="38">
        <v>0</v>
      </c>
      <c r="P25" s="38">
        <v>53</v>
      </c>
      <c r="Q25" s="38">
        <v>0</v>
      </c>
      <c r="R25" s="38">
        <v>0</v>
      </c>
      <c r="S25" s="38">
        <v>48</v>
      </c>
      <c r="T25" s="48">
        <v>54.825606304972339</v>
      </c>
      <c r="V25" s="39"/>
    </row>
    <row r="26" spans="2:22" s="44" customFormat="1" ht="19" thickTop="1" thickBot="1" x14ac:dyDescent="0.6">
      <c r="B26" s="59" t="s">
        <v>30</v>
      </c>
      <c r="C26" s="59" t="s">
        <v>45</v>
      </c>
      <c r="D26" s="60" t="s">
        <v>23</v>
      </c>
      <c r="E26" s="61">
        <v>0</v>
      </c>
      <c r="F26" s="62">
        <v>0</v>
      </c>
      <c r="G26" s="62">
        <v>0</v>
      </c>
      <c r="H26" s="42">
        <v>69</v>
      </c>
      <c r="I26" s="42">
        <v>0</v>
      </c>
      <c r="J26" s="42">
        <v>0</v>
      </c>
      <c r="K26" s="42">
        <v>0</v>
      </c>
      <c r="L26" s="43">
        <v>0</v>
      </c>
      <c r="M26" s="43">
        <v>0</v>
      </c>
      <c r="N26" s="42">
        <v>0</v>
      </c>
      <c r="O26" s="42">
        <v>0</v>
      </c>
      <c r="P26" s="43">
        <v>9.5</v>
      </c>
      <c r="Q26" s="42">
        <v>0</v>
      </c>
      <c r="R26" s="42">
        <v>0</v>
      </c>
      <c r="S26" s="42">
        <v>0</v>
      </c>
      <c r="T26" s="62">
        <v>12.5</v>
      </c>
      <c r="V26" s="57"/>
    </row>
    <row r="27" spans="2:22" ht="18.5" thickBot="1" x14ac:dyDescent="0.6">
      <c r="B27" s="45" t="s">
        <v>30</v>
      </c>
      <c r="C27" s="45" t="s">
        <v>46</v>
      </c>
      <c r="D27" s="46" t="s">
        <v>23</v>
      </c>
      <c r="E27" s="47">
        <v>100</v>
      </c>
      <c r="F27" s="48">
        <v>50</v>
      </c>
      <c r="G27" s="48">
        <v>35</v>
      </c>
      <c r="H27" s="49">
        <v>0</v>
      </c>
      <c r="I27" s="49">
        <v>0</v>
      </c>
      <c r="J27" s="49">
        <v>0</v>
      </c>
      <c r="K27" s="49">
        <v>25</v>
      </c>
      <c r="L27" s="50">
        <v>0</v>
      </c>
      <c r="M27" s="50">
        <v>3</v>
      </c>
      <c r="N27" s="49">
        <v>0</v>
      </c>
      <c r="O27" s="49">
        <v>0</v>
      </c>
      <c r="P27" s="50">
        <v>3</v>
      </c>
      <c r="Q27" s="49">
        <v>0</v>
      </c>
      <c r="R27" s="49">
        <v>0</v>
      </c>
      <c r="S27" s="50">
        <v>2.8</v>
      </c>
      <c r="T27" s="51">
        <v>3.8</v>
      </c>
      <c r="V27" s="39"/>
    </row>
    <row r="28" spans="2:22" s="44" customFormat="1" ht="19" thickTop="1" thickBot="1" x14ac:dyDescent="0.6">
      <c r="B28" s="52" t="s">
        <v>30</v>
      </c>
      <c r="C28" s="52" t="s">
        <v>47</v>
      </c>
      <c r="D28" s="53" t="s">
        <v>23</v>
      </c>
      <c r="E28" s="61">
        <v>99</v>
      </c>
      <c r="F28" s="62">
        <v>59</v>
      </c>
      <c r="G28" s="62">
        <v>29</v>
      </c>
      <c r="H28" s="42">
        <v>0</v>
      </c>
      <c r="I28" s="42">
        <v>0</v>
      </c>
      <c r="J28" s="42">
        <v>0</v>
      </c>
      <c r="K28" s="42">
        <v>0</v>
      </c>
      <c r="L28" s="43">
        <v>0</v>
      </c>
      <c r="M28" s="43">
        <v>6.5</v>
      </c>
      <c r="N28" s="42">
        <v>0</v>
      </c>
      <c r="O28" s="42">
        <v>0</v>
      </c>
      <c r="P28" s="43">
        <v>6.5</v>
      </c>
      <c r="Q28" s="42">
        <v>0</v>
      </c>
      <c r="R28" s="42">
        <v>0</v>
      </c>
      <c r="S28" s="42">
        <v>0</v>
      </c>
      <c r="T28" s="56">
        <v>9.8000000000000007</v>
      </c>
      <c r="V28" s="57"/>
    </row>
    <row r="29" spans="2:22" ht="18.5" thickBot="1" x14ac:dyDescent="0.6">
      <c r="B29" s="45" t="s">
        <v>30</v>
      </c>
      <c r="C29" s="45" t="s">
        <v>49</v>
      </c>
      <c r="D29" s="46" t="s">
        <v>50</v>
      </c>
      <c r="E29" s="65">
        <v>6350</v>
      </c>
      <c r="F29" s="66">
        <v>3250</v>
      </c>
      <c r="G29" s="66">
        <v>2150</v>
      </c>
      <c r="H29" s="49">
        <v>0</v>
      </c>
      <c r="I29" s="49">
        <v>0</v>
      </c>
      <c r="J29" s="49">
        <v>0</v>
      </c>
      <c r="K29" s="67">
        <v>1150</v>
      </c>
      <c r="L29" s="49">
        <v>0</v>
      </c>
      <c r="M29" s="49">
        <v>150</v>
      </c>
      <c r="N29" s="49">
        <v>0</v>
      </c>
      <c r="O29" s="49">
        <v>0</v>
      </c>
      <c r="P29" s="49">
        <v>150</v>
      </c>
      <c r="Q29" s="49">
        <v>0</v>
      </c>
      <c r="R29" s="49">
        <v>0</v>
      </c>
      <c r="S29" s="49">
        <v>130</v>
      </c>
      <c r="T29" s="48">
        <v>180</v>
      </c>
      <c r="V29" s="39"/>
    </row>
    <row r="30" spans="2:22" s="44" customFormat="1" ht="19" thickTop="1" thickBot="1" x14ac:dyDescent="0.6">
      <c r="B30" s="26" t="s">
        <v>30</v>
      </c>
      <c r="C30" s="26" t="s">
        <v>51</v>
      </c>
      <c r="D30" s="27" t="s">
        <v>52</v>
      </c>
      <c r="E30" s="40">
        <v>550</v>
      </c>
      <c r="F30" s="41">
        <v>249</v>
      </c>
      <c r="G30" s="41">
        <v>149</v>
      </c>
      <c r="H30" s="42">
        <v>0</v>
      </c>
      <c r="I30" s="42">
        <v>0</v>
      </c>
      <c r="J30" s="42">
        <v>0</v>
      </c>
      <c r="K30" s="42">
        <v>49</v>
      </c>
      <c r="L30" s="43">
        <v>0</v>
      </c>
      <c r="M30" s="43">
        <v>16</v>
      </c>
      <c r="N30" s="42">
        <v>0</v>
      </c>
      <c r="O30" s="42">
        <v>0</v>
      </c>
      <c r="P30" s="42">
        <v>17.5</v>
      </c>
      <c r="Q30" s="42">
        <v>0</v>
      </c>
      <c r="R30" s="42">
        <v>0</v>
      </c>
      <c r="S30" s="42">
        <v>12.5</v>
      </c>
      <c r="T30" s="41">
        <v>20.5</v>
      </c>
      <c r="V30" s="57"/>
    </row>
    <row r="31" spans="2:22" ht="18.5" thickBot="1" x14ac:dyDescent="0.6">
      <c r="B31" s="45" t="s">
        <v>30</v>
      </c>
      <c r="C31" s="45" t="s">
        <v>53</v>
      </c>
      <c r="D31" s="46" t="s">
        <v>23</v>
      </c>
      <c r="E31" s="47">
        <v>89</v>
      </c>
      <c r="F31" s="48">
        <v>49</v>
      </c>
      <c r="G31" s="48">
        <v>29</v>
      </c>
      <c r="H31" s="49">
        <v>0</v>
      </c>
      <c r="I31" s="49">
        <v>0</v>
      </c>
      <c r="J31" s="49">
        <v>0</v>
      </c>
      <c r="K31" s="50">
        <v>9</v>
      </c>
      <c r="L31" s="50">
        <v>0</v>
      </c>
      <c r="M31" s="50">
        <v>4.5</v>
      </c>
      <c r="N31" s="49">
        <v>0</v>
      </c>
      <c r="O31" s="49">
        <v>0</v>
      </c>
      <c r="P31" s="50">
        <v>4.5</v>
      </c>
      <c r="Q31" s="49">
        <v>0</v>
      </c>
      <c r="R31" s="49">
        <v>0</v>
      </c>
      <c r="S31" s="50">
        <v>4</v>
      </c>
      <c r="T31" s="51">
        <v>5.6</v>
      </c>
      <c r="V31" s="39" t="s">
        <v>245</v>
      </c>
    </row>
    <row r="32" spans="2:22" s="44" customFormat="1" ht="19" thickTop="1" thickBot="1" x14ac:dyDescent="0.6">
      <c r="B32" s="52" t="s">
        <v>30</v>
      </c>
      <c r="C32" s="52" t="s">
        <v>54</v>
      </c>
      <c r="D32" s="53" t="s">
        <v>55</v>
      </c>
      <c r="E32" s="54">
        <v>499</v>
      </c>
      <c r="F32" s="55">
        <v>249</v>
      </c>
      <c r="G32" s="55">
        <v>149</v>
      </c>
      <c r="H32" s="42">
        <v>0</v>
      </c>
      <c r="I32" s="42">
        <v>0</v>
      </c>
      <c r="J32" s="42">
        <v>0</v>
      </c>
      <c r="K32" s="42">
        <v>99</v>
      </c>
      <c r="L32" s="42">
        <v>21</v>
      </c>
      <c r="M32" s="42">
        <v>21</v>
      </c>
      <c r="N32" s="42">
        <v>0</v>
      </c>
      <c r="O32" s="42">
        <v>0</v>
      </c>
      <c r="P32" s="42">
        <v>21</v>
      </c>
      <c r="Q32" s="42">
        <v>0</v>
      </c>
      <c r="R32" s="42">
        <v>0</v>
      </c>
      <c r="S32" s="42">
        <v>19</v>
      </c>
      <c r="T32" s="55">
        <v>26.5</v>
      </c>
      <c r="V32" s="69"/>
    </row>
    <row r="33" spans="2:22" ht="18.5" thickBot="1" x14ac:dyDescent="0.6">
      <c r="B33" s="45" t="s">
        <v>30</v>
      </c>
      <c r="C33" s="45" t="s">
        <v>56</v>
      </c>
      <c r="D33" s="46" t="s">
        <v>57</v>
      </c>
      <c r="E33" s="65">
        <v>11790</v>
      </c>
      <c r="F33" s="66">
        <v>5990</v>
      </c>
      <c r="G33" s="66">
        <v>3990</v>
      </c>
      <c r="H33" s="38">
        <v>0</v>
      </c>
      <c r="I33" s="38">
        <v>0</v>
      </c>
      <c r="J33" s="38">
        <v>0</v>
      </c>
      <c r="K33" s="37">
        <v>2000</v>
      </c>
      <c r="L33" s="38">
        <v>0</v>
      </c>
      <c r="M33" s="38">
        <v>350</v>
      </c>
      <c r="N33" s="38">
        <v>0</v>
      </c>
      <c r="O33" s="38">
        <v>0</v>
      </c>
      <c r="P33" s="38">
        <v>360</v>
      </c>
      <c r="Q33" s="38">
        <v>0</v>
      </c>
      <c r="R33" s="38">
        <v>0</v>
      </c>
      <c r="S33" s="38">
        <v>340</v>
      </c>
      <c r="T33" s="48">
        <v>450</v>
      </c>
      <c r="V33" s="39"/>
    </row>
    <row r="34" spans="2:22" s="44" customFormat="1" ht="19" thickTop="1" thickBot="1" x14ac:dyDescent="0.6">
      <c r="B34" s="59" t="s">
        <v>30</v>
      </c>
      <c r="C34" s="59" t="s">
        <v>58</v>
      </c>
      <c r="D34" s="60" t="s">
        <v>23</v>
      </c>
      <c r="E34" s="61">
        <v>119</v>
      </c>
      <c r="F34" s="62">
        <v>69</v>
      </c>
      <c r="G34" s="62">
        <v>49</v>
      </c>
      <c r="H34" s="42">
        <v>0</v>
      </c>
      <c r="I34" s="42">
        <v>0</v>
      </c>
      <c r="J34" s="42">
        <v>0</v>
      </c>
      <c r="K34" s="42">
        <v>29</v>
      </c>
      <c r="L34" s="43">
        <v>0</v>
      </c>
      <c r="M34" s="43">
        <v>4.5</v>
      </c>
      <c r="N34" s="42">
        <v>0</v>
      </c>
      <c r="O34" s="42">
        <v>0</v>
      </c>
      <c r="P34" s="43">
        <v>4.5</v>
      </c>
      <c r="Q34" s="42">
        <v>0</v>
      </c>
      <c r="R34" s="42">
        <v>0</v>
      </c>
      <c r="S34" s="43">
        <v>4</v>
      </c>
      <c r="T34" s="63">
        <v>5.7</v>
      </c>
      <c r="V34" s="57"/>
    </row>
    <row r="35" spans="2:22" ht="18.5" thickBot="1" x14ac:dyDescent="0.6">
      <c r="B35" s="45" t="s">
        <v>30</v>
      </c>
      <c r="C35" s="45" t="s">
        <v>59</v>
      </c>
      <c r="D35" s="46" t="s">
        <v>23</v>
      </c>
      <c r="E35" s="47">
        <v>109</v>
      </c>
      <c r="F35" s="48">
        <v>59</v>
      </c>
      <c r="G35" s="48">
        <v>29</v>
      </c>
      <c r="H35" s="49">
        <v>0</v>
      </c>
      <c r="I35" s="49">
        <v>19</v>
      </c>
      <c r="J35" s="49">
        <v>0</v>
      </c>
      <c r="K35" s="49">
        <v>0</v>
      </c>
      <c r="L35" s="50">
        <v>0</v>
      </c>
      <c r="M35" s="50">
        <v>4.5</v>
      </c>
      <c r="N35" s="49">
        <v>0</v>
      </c>
      <c r="O35" s="49">
        <v>0</v>
      </c>
      <c r="P35" s="50">
        <v>4.5</v>
      </c>
      <c r="Q35" s="49">
        <v>0</v>
      </c>
      <c r="R35" s="49">
        <v>0</v>
      </c>
      <c r="S35" s="49">
        <v>0</v>
      </c>
      <c r="T35" s="51">
        <v>5.3</v>
      </c>
      <c r="V35" s="39"/>
    </row>
    <row r="36" spans="2:22" s="44" customFormat="1" ht="19" thickTop="1" thickBot="1" x14ac:dyDescent="0.6">
      <c r="B36" s="52" t="s">
        <v>30</v>
      </c>
      <c r="C36" s="52" t="s">
        <v>60</v>
      </c>
      <c r="D36" s="53" t="s">
        <v>23</v>
      </c>
      <c r="E36" s="61">
        <v>109</v>
      </c>
      <c r="F36" s="62">
        <v>69</v>
      </c>
      <c r="G36" s="62">
        <v>39</v>
      </c>
      <c r="H36" s="42">
        <v>0</v>
      </c>
      <c r="I36" s="42">
        <v>0</v>
      </c>
      <c r="J36" s="42">
        <v>0</v>
      </c>
      <c r="K36" s="42">
        <v>0</v>
      </c>
      <c r="L36" s="43">
        <v>0</v>
      </c>
      <c r="M36" s="43">
        <v>4.3499999999999996</v>
      </c>
      <c r="N36" s="42">
        <v>0</v>
      </c>
      <c r="O36" s="42">
        <v>0</v>
      </c>
      <c r="P36" s="43">
        <v>4.8499999999999996</v>
      </c>
      <c r="Q36" s="42">
        <v>0</v>
      </c>
      <c r="R36" s="42">
        <v>0</v>
      </c>
      <c r="S36" s="42">
        <v>0</v>
      </c>
      <c r="T36" s="56">
        <v>5.6</v>
      </c>
      <c r="V36" s="57"/>
    </row>
    <row r="37" spans="2:22" ht="18.5" thickBot="1" x14ac:dyDescent="0.6">
      <c r="B37" s="45" t="s">
        <v>30</v>
      </c>
      <c r="C37" s="45" t="s">
        <v>61</v>
      </c>
      <c r="D37" s="46" t="s">
        <v>62</v>
      </c>
      <c r="E37" s="47">
        <v>999</v>
      </c>
      <c r="F37" s="48">
        <v>799</v>
      </c>
      <c r="G37" s="48">
        <v>599</v>
      </c>
      <c r="H37" s="49">
        <v>0</v>
      </c>
      <c r="I37" s="49">
        <v>0</v>
      </c>
      <c r="J37" s="49">
        <v>0</v>
      </c>
      <c r="K37" s="49">
        <v>0</v>
      </c>
      <c r="L37" s="50">
        <v>0</v>
      </c>
      <c r="M37" s="50">
        <v>52.5</v>
      </c>
      <c r="N37" s="49">
        <v>0</v>
      </c>
      <c r="O37" s="49">
        <v>0</v>
      </c>
      <c r="P37" s="50">
        <v>52.5</v>
      </c>
      <c r="Q37" s="49">
        <v>0</v>
      </c>
      <c r="R37" s="49">
        <v>0</v>
      </c>
      <c r="S37" s="49">
        <v>0</v>
      </c>
      <c r="T37" s="48">
        <v>78</v>
      </c>
      <c r="V37" s="39"/>
    </row>
    <row r="38" spans="2:22" s="44" customFormat="1" ht="19" thickTop="1" thickBot="1" x14ac:dyDescent="0.6">
      <c r="B38" s="52" t="s">
        <v>30</v>
      </c>
      <c r="C38" s="52" t="s">
        <v>63</v>
      </c>
      <c r="D38" s="53" t="s">
        <v>64</v>
      </c>
      <c r="E38" s="54">
        <v>119</v>
      </c>
      <c r="F38" s="55">
        <v>79</v>
      </c>
      <c r="G38" s="55">
        <v>49</v>
      </c>
      <c r="H38" s="42">
        <v>0</v>
      </c>
      <c r="I38" s="42">
        <v>0</v>
      </c>
      <c r="J38" s="42">
        <v>0</v>
      </c>
      <c r="K38" s="42">
        <v>0</v>
      </c>
      <c r="L38" s="43">
        <v>0</v>
      </c>
      <c r="M38" s="43">
        <v>8.1999999999999993</v>
      </c>
      <c r="N38" s="43">
        <v>7</v>
      </c>
      <c r="O38" s="42">
        <v>0</v>
      </c>
      <c r="P38" s="42">
        <v>0</v>
      </c>
      <c r="Q38" s="42">
        <v>0</v>
      </c>
      <c r="R38" s="42">
        <v>0</v>
      </c>
      <c r="S38" s="42">
        <v>0</v>
      </c>
      <c r="T38" s="56">
        <v>9.1999999999999993</v>
      </c>
      <c r="V38" s="57"/>
    </row>
    <row r="39" spans="2:22" ht="18.5" thickBot="1" x14ac:dyDescent="0.6">
      <c r="B39" s="45" t="s">
        <v>30</v>
      </c>
      <c r="C39" s="45" t="s">
        <v>65</v>
      </c>
      <c r="D39" s="46" t="s">
        <v>66</v>
      </c>
      <c r="E39" s="47">
        <v>109</v>
      </c>
      <c r="F39" s="48">
        <v>69</v>
      </c>
      <c r="G39" s="48">
        <v>39</v>
      </c>
      <c r="H39" s="38"/>
      <c r="I39" s="38">
        <v>0</v>
      </c>
      <c r="J39" s="38">
        <v>0</v>
      </c>
      <c r="K39" s="38">
        <v>0</v>
      </c>
      <c r="L39" s="58">
        <v>0</v>
      </c>
      <c r="M39" s="58">
        <v>6</v>
      </c>
      <c r="N39" s="58">
        <v>0</v>
      </c>
      <c r="O39" s="58">
        <v>0</v>
      </c>
      <c r="P39" s="58">
        <v>6</v>
      </c>
      <c r="Q39" s="58">
        <v>0</v>
      </c>
      <c r="R39" s="58">
        <v>0</v>
      </c>
      <c r="S39" s="58">
        <v>0</v>
      </c>
      <c r="T39" s="48">
        <v>15.5</v>
      </c>
      <c r="V39" s="39"/>
    </row>
    <row r="40" spans="2:22" s="44" customFormat="1" ht="19" thickTop="1" thickBot="1" x14ac:dyDescent="0.6">
      <c r="B40" s="59" t="s">
        <v>30</v>
      </c>
      <c r="C40" s="59" t="s">
        <v>67</v>
      </c>
      <c r="D40" s="60" t="s">
        <v>68</v>
      </c>
      <c r="E40" s="70">
        <v>3399</v>
      </c>
      <c r="F40" s="71">
        <v>1999</v>
      </c>
      <c r="G40" s="62">
        <v>999</v>
      </c>
      <c r="H40" s="72">
        <v>1399</v>
      </c>
      <c r="I40" s="42">
        <v>999</v>
      </c>
      <c r="J40" s="42">
        <v>399</v>
      </c>
      <c r="K40" s="42">
        <v>599</v>
      </c>
      <c r="L40" s="43">
        <v>0</v>
      </c>
      <c r="M40" s="42">
        <v>100</v>
      </c>
      <c r="N40" s="42">
        <v>0</v>
      </c>
      <c r="O40" s="42">
        <v>0</v>
      </c>
      <c r="P40" s="42">
        <v>97.72462642013403</v>
      </c>
      <c r="Q40" s="42">
        <v>0</v>
      </c>
      <c r="R40" s="42">
        <v>85</v>
      </c>
      <c r="S40" s="42">
        <v>92.298000000000002</v>
      </c>
      <c r="T40" s="62">
        <v>100</v>
      </c>
      <c r="V40" s="57"/>
    </row>
    <row r="41" spans="2:22" ht="18.5" thickBot="1" x14ac:dyDescent="0.6">
      <c r="B41" s="45" t="s">
        <v>87</v>
      </c>
      <c r="C41" s="45" t="s">
        <v>69</v>
      </c>
      <c r="D41" s="46" t="s">
        <v>70</v>
      </c>
      <c r="E41" s="65">
        <v>39999</v>
      </c>
      <c r="F41" s="66">
        <v>23999</v>
      </c>
      <c r="G41" s="66">
        <v>15999</v>
      </c>
      <c r="H41" s="67">
        <v>0</v>
      </c>
      <c r="I41" s="49">
        <v>0</v>
      </c>
      <c r="J41" s="49">
        <v>0</v>
      </c>
      <c r="K41" s="67">
        <v>9999</v>
      </c>
      <c r="L41" s="38">
        <v>0</v>
      </c>
      <c r="M41" s="38">
        <v>800</v>
      </c>
      <c r="N41" s="73">
        <v>0</v>
      </c>
      <c r="O41" s="73">
        <v>0</v>
      </c>
      <c r="P41" s="38">
        <v>750</v>
      </c>
      <c r="Q41" s="49">
        <v>0</v>
      </c>
      <c r="R41" s="49">
        <v>0</v>
      </c>
      <c r="S41" s="49">
        <v>650</v>
      </c>
      <c r="T41" s="66">
        <v>1000</v>
      </c>
      <c r="V41" s="39"/>
    </row>
    <row r="42" spans="2:22" s="44" customFormat="1" ht="19" thickTop="1" thickBot="1" x14ac:dyDescent="0.6">
      <c r="B42" s="52" t="s">
        <v>87</v>
      </c>
      <c r="C42" s="52" t="s">
        <v>85</v>
      </c>
      <c r="D42" s="53" t="s">
        <v>71</v>
      </c>
      <c r="E42" s="54">
        <v>44</v>
      </c>
      <c r="F42" s="55">
        <v>28</v>
      </c>
      <c r="G42" s="55">
        <v>18</v>
      </c>
      <c r="H42" s="42">
        <v>0</v>
      </c>
      <c r="I42" s="42">
        <v>0</v>
      </c>
      <c r="J42" s="42">
        <v>0</v>
      </c>
      <c r="K42" s="42">
        <v>0</v>
      </c>
      <c r="L42" s="74">
        <v>0</v>
      </c>
      <c r="M42" s="74">
        <v>2</v>
      </c>
      <c r="N42" s="42">
        <v>0</v>
      </c>
      <c r="O42" s="42">
        <v>0</v>
      </c>
      <c r="P42" s="43">
        <v>2</v>
      </c>
      <c r="Q42" s="42">
        <v>0</v>
      </c>
      <c r="R42" s="42">
        <v>0</v>
      </c>
      <c r="S42" s="42">
        <v>0</v>
      </c>
      <c r="T42" s="75">
        <v>2.4</v>
      </c>
      <c r="U42" s="2"/>
      <c r="V42" s="39"/>
    </row>
    <row r="43" spans="2:22" ht="18.5" thickBot="1" x14ac:dyDescent="0.6">
      <c r="B43" s="45" t="s">
        <v>87</v>
      </c>
      <c r="C43" s="45" t="s">
        <v>72</v>
      </c>
      <c r="D43" s="46" t="s">
        <v>73</v>
      </c>
      <c r="E43" s="65">
        <v>3400</v>
      </c>
      <c r="F43" s="66">
        <v>1500</v>
      </c>
      <c r="G43" s="66">
        <v>1000</v>
      </c>
      <c r="H43" s="37"/>
      <c r="I43" s="38"/>
      <c r="J43" s="38">
        <v>0</v>
      </c>
      <c r="K43" s="38">
        <v>0</v>
      </c>
      <c r="L43" s="38">
        <v>0</v>
      </c>
      <c r="M43" s="38">
        <v>64</v>
      </c>
      <c r="N43" s="38">
        <v>0</v>
      </c>
      <c r="O43" s="38">
        <v>0</v>
      </c>
      <c r="P43" s="38">
        <v>64</v>
      </c>
      <c r="Q43" s="38">
        <v>0</v>
      </c>
      <c r="R43" s="38">
        <v>0</v>
      </c>
      <c r="S43" s="38">
        <v>0</v>
      </c>
      <c r="T43" s="48">
        <v>79</v>
      </c>
      <c r="V43" s="39"/>
    </row>
    <row r="44" spans="2:22" s="44" customFormat="1" ht="19" thickTop="1" thickBot="1" x14ac:dyDescent="0.6">
      <c r="B44" s="59" t="s">
        <v>87</v>
      </c>
      <c r="C44" s="59" t="s">
        <v>74</v>
      </c>
      <c r="D44" s="60" t="s">
        <v>75</v>
      </c>
      <c r="E44" s="61">
        <v>299</v>
      </c>
      <c r="F44" s="62">
        <v>159</v>
      </c>
      <c r="G44" s="62">
        <v>129</v>
      </c>
      <c r="H44" s="42">
        <v>0</v>
      </c>
      <c r="I44" s="42">
        <v>0</v>
      </c>
      <c r="J44" s="42">
        <v>0</v>
      </c>
      <c r="K44" s="42">
        <v>69</v>
      </c>
      <c r="L44" s="74">
        <v>0</v>
      </c>
      <c r="M44" s="74">
        <v>7.8</v>
      </c>
      <c r="N44" s="42">
        <v>0</v>
      </c>
      <c r="O44" s="42">
        <v>0</v>
      </c>
      <c r="P44" s="74">
        <v>7.8</v>
      </c>
      <c r="Q44" s="42">
        <v>0</v>
      </c>
      <c r="R44" s="42">
        <v>0</v>
      </c>
      <c r="S44" s="74">
        <v>6.9</v>
      </c>
      <c r="T44" s="76">
        <v>8</v>
      </c>
      <c r="U44" s="2"/>
      <c r="V44" s="39"/>
    </row>
    <row r="45" spans="2:22" ht="18.5" thickBot="1" x14ac:dyDescent="0.6">
      <c r="B45" s="45" t="s">
        <v>87</v>
      </c>
      <c r="C45" s="45" t="s">
        <v>76</v>
      </c>
      <c r="D45" s="46" t="s">
        <v>77</v>
      </c>
      <c r="E45" s="65">
        <v>1599000</v>
      </c>
      <c r="F45" s="66">
        <v>799000</v>
      </c>
      <c r="G45" s="66">
        <v>499000</v>
      </c>
      <c r="H45" s="67">
        <v>0</v>
      </c>
      <c r="I45" s="67">
        <v>0</v>
      </c>
      <c r="J45" s="67">
        <v>0</v>
      </c>
      <c r="K45" s="67">
        <v>0</v>
      </c>
      <c r="L45" s="67">
        <v>0</v>
      </c>
      <c r="M45" s="67">
        <v>29000</v>
      </c>
      <c r="N45" s="67">
        <v>0</v>
      </c>
      <c r="O45" s="67">
        <v>0</v>
      </c>
      <c r="P45" s="67">
        <v>0</v>
      </c>
      <c r="Q45" s="67">
        <v>0</v>
      </c>
      <c r="R45" s="67">
        <v>0</v>
      </c>
      <c r="S45" s="67">
        <v>0</v>
      </c>
      <c r="T45" s="66">
        <v>42000</v>
      </c>
      <c r="V45" s="39"/>
    </row>
    <row r="46" spans="2:22" s="44" customFormat="1" ht="19" thickTop="1" thickBot="1" x14ac:dyDescent="0.6">
      <c r="B46" s="52" t="s">
        <v>87</v>
      </c>
      <c r="C46" s="52" t="s">
        <v>78</v>
      </c>
      <c r="D46" s="53" t="s">
        <v>79</v>
      </c>
      <c r="E46" s="61">
        <v>0</v>
      </c>
      <c r="F46" s="62">
        <v>0</v>
      </c>
      <c r="G46" s="62">
        <v>0</v>
      </c>
      <c r="H46" s="42">
        <v>249</v>
      </c>
      <c r="I46" s="42">
        <v>0</v>
      </c>
      <c r="J46" s="42">
        <v>0</v>
      </c>
      <c r="K46" s="42">
        <v>0</v>
      </c>
      <c r="L46" s="74">
        <v>0</v>
      </c>
      <c r="M46" s="74">
        <v>0</v>
      </c>
      <c r="N46" s="42">
        <v>0</v>
      </c>
      <c r="O46" s="42">
        <v>0</v>
      </c>
      <c r="P46" s="42">
        <v>32</v>
      </c>
      <c r="Q46" s="42">
        <v>0</v>
      </c>
      <c r="R46" s="42">
        <v>0</v>
      </c>
      <c r="S46" s="42">
        <v>0</v>
      </c>
      <c r="T46" s="55">
        <v>38</v>
      </c>
      <c r="U46" s="2"/>
      <c r="V46" s="39"/>
    </row>
    <row r="47" spans="2:22" ht="18.5" thickBot="1" x14ac:dyDescent="0.6">
      <c r="B47" s="45" t="s">
        <v>87</v>
      </c>
      <c r="C47" s="45" t="s">
        <v>80</v>
      </c>
      <c r="D47" s="46" t="s">
        <v>81</v>
      </c>
      <c r="E47" s="77">
        <v>80</v>
      </c>
      <c r="F47" s="78">
        <v>40</v>
      </c>
      <c r="G47" s="78">
        <v>28</v>
      </c>
      <c r="H47" s="79">
        <v>35</v>
      </c>
      <c r="I47" s="79">
        <v>20</v>
      </c>
      <c r="J47" s="79">
        <v>0</v>
      </c>
      <c r="K47" s="79">
        <v>0</v>
      </c>
      <c r="L47" s="80">
        <v>0</v>
      </c>
      <c r="M47" s="80">
        <v>2</v>
      </c>
      <c r="N47" s="79">
        <v>0</v>
      </c>
      <c r="O47" s="79">
        <v>0</v>
      </c>
      <c r="P47" s="80">
        <v>2</v>
      </c>
      <c r="Q47" s="81">
        <v>2.5</v>
      </c>
      <c r="R47" s="79">
        <v>0</v>
      </c>
      <c r="S47" s="79">
        <v>0</v>
      </c>
      <c r="T47" s="82">
        <v>2.5</v>
      </c>
      <c r="V47" s="39"/>
    </row>
    <row r="48" spans="2:22" s="44" customFormat="1" ht="19" thickTop="1" thickBot="1" x14ac:dyDescent="0.6">
      <c r="B48" s="52" t="s">
        <v>87</v>
      </c>
      <c r="C48" s="52" t="s">
        <v>82</v>
      </c>
      <c r="D48" s="53" t="s">
        <v>83</v>
      </c>
      <c r="E48" s="83">
        <v>51500</v>
      </c>
      <c r="F48" s="84">
        <v>29500</v>
      </c>
      <c r="G48" s="84">
        <v>19500</v>
      </c>
      <c r="H48" s="72">
        <v>0</v>
      </c>
      <c r="I48" s="42">
        <v>0</v>
      </c>
      <c r="J48" s="42">
        <v>0</v>
      </c>
      <c r="K48" s="72">
        <v>8500</v>
      </c>
      <c r="L48" s="42">
        <v>0</v>
      </c>
      <c r="M48" s="42">
        <v>880</v>
      </c>
      <c r="N48" s="42">
        <v>0</v>
      </c>
      <c r="O48" s="42">
        <v>0</v>
      </c>
      <c r="P48" s="42">
        <v>860</v>
      </c>
      <c r="Q48" s="42">
        <v>0</v>
      </c>
      <c r="R48" s="42">
        <v>0</v>
      </c>
      <c r="S48" s="42">
        <v>830</v>
      </c>
      <c r="T48" s="55">
        <v>880</v>
      </c>
      <c r="U48" s="2"/>
      <c r="V48" s="93"/>
    </row>
    <row r="49" spans="2:23" ht="18.5" thickBot="1" x14ac:dyDescent="0.6">
      <c r="B49" s="45" t="s">
        <v>87</v>
      </c>
      <c r="C49" s="45" t="s">
        <v>86</v>
      </c>
      <c r="D49" s="46" t="s">
        <v>84</v>
      </c>
      <c r="E49" s="47">
        <v>35</v>
      </c>
      <c r="F49" s="48">
        <v>25</v>
      </c>
      <c r="G49" s="48">
        <v>15</v>
      </c>
      <c r="H49" s="38">
        <v>25</v>
      </c>
      <c r="I49" s="38">
        <v>12</v>
      </c>
      <c r="J49" s="38">
        <v>0</v>
      </c>
      <c r="K49" s="37">
        <v>0</v>
      </c>
      <c r="L49" s="73">
        <v>0</v>
      </c>
      <c r="M49" s="73">
        <v>0.8</v>
      </c>
      <c r="N49" s="73">
        <v>0</v>
      </c>
      <c r="O49" s="73">
        <v>0</v>
      </c>
      <c r="P49" s="73">
        <v>0.8</v>
      </c>
      <c r="Q49" s="73">
        <v>0</v>
      </c>
      <c r="R49" s="73">
        <v>0</v>
      </c>
      <c r="S49" s="73">
        <v>0</v>
      </c>
      <c r="T49" s="85">
        <v>0.9</v>
      </c>
      <c r="V49" s="39"/>
    </row>
    <row r="50" spans="2:23" s="44" customFormat="1" ht="19" thickTop="1" thickBot="1" x14ac:dyDescent="0.6">
      <c r="B50" s="59" t="s">
        <v>87</v>
      </c>
      <c r="C50" s="59" t="s">
        <v>88</v>
      </c>
      <c r="D50" s="60" t="s">
        <v>89</v>
      </c>
      <c r="E50" s="61">
        <v>0</v>
      </c>
      <c r="F50" s="62">
        <v>0</v>
      </c>
      <c r="G50" s="62">
        <v>0</v>
      </c>
      <c r="H50" s="72">
        <v>4200</v>
      </c>
      <c r="I50" s="42">
        <v>0</v>
      </c>
      <c r="J50" s="42">
        <v>0</v>
      </c>
      <c r="K50" s="72">
        <v>2000</v>
      </c>
      <c r="L50" s="74">
        <v>0</v>
      </c>
      <c r="M50" s="74">
        <v>0</v>
      </c>
      <c r="N50" s="42">
        <v>0</v>
      </c>
      <c r="O50" s="42">
        <v>0</v>
      </c>
      <c r="P50" s="42">
        <v>141</v>
      </c>
      <c r="Q50" s="42">
        <v>0</v>
      </c>
      <c r="R50" s="42">
        <v>0</v>
      </c>
      <c r="S50" s="42">
        <v>131</v>
      </c>
      <c r="T50" s="62">
        <v>145</v>
      </c>
      <c r="U50" s="2"/>
      <c r="V50" s="39"/>
    </row>
    <row r="51" spans="2:23" ht="18.5" thickBot="1" x14ac:dyDescent="0.6">
      <c r="B51" s="45" t="s">
        <v>87</v>
      </c>
      <c r="C51" s="45" t="s">
        <v>104</v>
      </c>
      <c r="D51" s="46" t="s">
        <v>90</v>
      </c>
      <c r="E51" s="47">
        <v>120</v>
      </c>
      <c r="F51" s="48">
        <v>70</v>
      </c>
      <c r="G51" s="48">
        <v>45</v>
      </c>
      <c r="H51" s="49">
        <v>0</v>
      </c>
      <c r="I51" s="49">
        <v>0</v>
      </c>
      <c r="J51" s="49">
        <v>10</v>
      </c>
      <c r="K51" s="49">
        <v>20</v>
      </c>
      <c r="L51" s="37">
        <v>0</v>
      </c>
      <c r="M51" s="37">
        <v>220000</v>
      </c>
      <c r="N51" s="73">
        <v>0</v>
      </c>
      <c r="O51" s="73">
        <v>0</v>
      </c>
      <c r="P51" s="37">
        <v>184500</v>
      </c>
      <c r="Q51" s="49">
        <v>0</v>
      </c>
      <c r="R51" s="67">
        <v>89500</v>
      </c>
      <c r="S51" s="67">
        <v>140750</v>
      </c>
      <c r="T51" s="66">
        <v>250750</v>
      </c>
      <c r="V51" s="64" t="s">
        <v>100</v>
      </c>
    </row>
    <row r="52" spans="2:23" s="44" customFormat="1" ht="19" thickTop="1" thickBot="1" x14ac:dyDescent="0.6">
      <c r="B52" s="52" t="s">
        <v>87</v>
      </c>
      <c r="C52" s="52" t="s">
        <v>91</v>
      </c>
      <c r="D52" s="53" t="s">
        <v>92</v>
      </c>
      <c r="E52" s="83">
        <v>2000</v>
      </c>
      <c r="F52" s="84">
        <v>1500</v>
      </c>
      <c r="G52" s="84">
        <v>1000</v>
      </c>
      <c r="H52" s="72">
        <v>0</v>
      </c>
      <c r="I52" s="72">
        <v>0</v>
      </c>
      <c r="J52" s="42">
        <v>0</v>
      </c>
      <c r="K52" s="42">
        <v>0</v>
      </c>
      <c r="L52" s="74">
        <v>0</v>
      </c>
      <c r="M52" s="42">
        <v>85</v>
      </c>
      <c r="N52" s="42">
        <v>0</v>
      </c>
      <c r="O52" s="42">
        <v>0</v>
      </c>
      <c r="P52" s="42">
        <v>0</v>
      </c>
      <c r="Q52" s="42">
        <v>0</v>
      </c>
      <c r="R52" s="42">
        <v>0</v>
      </c>
      <c r="S52" s="42">
        <v>0</v>
      </c>
      <c r="T52" s="55">
        <v>100</v>
      </c>
      <c r="U52" s="2"/>
      <c r="V52" s="39"/>
    </row>
    <row r="53" spans="2:23" ht="18.5" thickBot="1" x14ac:dyDescent="0.6">
      <c r="B53" s="45" t="s">
        <v>87</v>
      </c>
      <c r="C53" s="45" t="s">
        <v>93</v>
      </c>
      <c r="D53" s="46" t="s">
        <v>94</v>
      </c>
      <c r="E53" s="65">
        <v>1200</v>
      </c>
      <c r="F53" s="48">
        <v>800</v>
      </c>
      <c r="G53" s="48">
        <v>400</v>
      </c>
      <c r="H53" s="38">
        <v>0</v>
      </c>
      <c r="I53" s="38">
        <v>0</v>
      </c>
      <c r="J53" s="38">
        <v>0</v>
      </c>
      <c r="K53" s="38">
        <v>0</v>
      </c>
      <c r="L53" s="38">
        <v>0</v>
      </c>
      <c r="M53" s="38">
        <v>35</v>
      </c>
      <c r="N53" s="38">
        <v>0</v>
      </c>
      <c r="O53" s="38">
        <v>0</v>
      </c>
      <c r="P53" s="38">
        <v>0</v>
      </c>
      <c r="Q53" s="38">
        <v>0</v>
      </c>
      <c r="R53" s="38">
        <v>0</v>
      </c>
      <c r="S53" s="38">
        <v>0</v>
      </c>
      <c r="T53" s="48">
        <v>39</v>
      </c>
      <c r="V53" s="39"/>
    </row>
    <row r="54" spans="2:23" s="44" customFormat="1" ht="19" thickTop="1" thickBot="1" x14ac:dyDescent="0.6">
      <c r="B54" s="59" t="s">
        <v>87</v>
      </c>
      <c r="C54" s="59" t="s">
        <v>95</v>
      </c>
      <c r="D54" s="60" t="s">
        <v>79</v>
      </c>
      <c r="E54" s="61">
        <v>420</v>
      </c>
      <c r="F54" s="86">
        <v>220</v>
      </c>
      <c r="G54" s="86">
        <v>160</v>
      </c>
      <c r="H54" s="87">
        <v>240</v>
      </c>
      <c r="I54" s="87">
        <v>100</v>
      </c>
      <c r="J54" s="87">
        <v>0</v>
      </c>
      <c r="K54" s="87">
        <v>0</v>
      </c>
      <c r="L54" s="87">
        <v>0</v>
      </c>
      <c r="M54" s="87">
        <v>27</v>
      </c>
      <c r="N54" s="87">
        <v>0</v>
      </c>
      <c r="O54" s="87">
        <v>0</v>
      </c>
      <c r="P54" s="87">
        <v>27</v>
      </c>
      <c r="Q54" s="87">
        <v>29</v>
      </c>
      <c r="R54" s="87">
        <v>0</v>
      </c>
      <c r="S54" s="87">
        <v>0</v>
      </c>
      <c r="T54" s="86">
        <v>29</v>
      </c>
      <c r="U54" s="2"/>
      <c r="V54" s="39"/>
    </row>
    <row r="55" spans="2:23" ht="18.5" thickBot="1" x14ac:dyDescent="0.6">
      <c r="B55" s="45" t="s">
        <v>87</v>
      </c>
      <c r="C55" s="45" t="s">
        <v>103</v>
      </c>
      <c r="D55" s="46" t="s">
        <v>96</v>
      </c>
      <c r="E55" s="65">
        <v>5690</v>
      </c>
      <c r="F55" s="66">
        <v>2990</v>
      </c>
      <c r="G55" s="66">
        <v>1690</v>
      </c>
      <c r="H55" s="67">
        <v>2990</v>
      </c>
      <c r="I55" s="67">
        <v>1690</v>
      </c>
      <c r="J55" s="49">
        <v>990</v>
      </c>
      <c r="K55" s="67">
        <v>0</v>
      </c>
      <c r="L55" s="49">
        <v>0</v>
      </c>
      <c r="M55" s="49">
        <v>140</v>
      </c>
      <c r="N55" s="67">
        <v>0</v>
      </c>
      <c r="O55" s="67">
        <v>0</v>
      </c>
      <c r="P55" s="49">
        <v>140</v>
      </c>
      <c r="Q55" s="67">
        <v>0</v>
      </c>
      <c r="R55" s="49">
        <v>100</v>
      </c>
      <c r="S55" s="67">
        <v>0</v>
      </c>
      <c r="T55" s="48">
        <v>180</v>
      </c>
      <c r="V55" s="39"/>
    </row>
    <row r="56" spans="2:23" s="44" customFormat="1" ht="19" thickTop="1" thickBot="1" x14ac:dyDescent="0.6">
      <c r="B56" s="52" t="s">
        <v>87</v>
      </c>
      <c r="C56" s="52" t="s">
        <v>97</v>
      </c>
      <c r="D56" s="53" t="s">
        <v>23</v>
      </c>
      <c r="E56" s="61">
        <v>0</v>
      </c>
      <c r="F56" s="62">
        <v>0</v>
      </c>
      <c r="G56" s="62">
        <v>0</v>
      </c>
      <c r="H56" s="42">
        <v>69</v>
      </c>
      <c r="I56" s="42">
        <v>0</v>
      </c>
      <c r="J56" s="42">
        <v>0</v>
      </c>
      <c r="K56" s="42">
        <v>0</v>
      </c>
      <c r="L56" s="74">
        <v>0</v>
      </c>
      <c r="M56" s="74">
        <v>0</v>
      </c>
      <c r="N56" s="42">
        <v>0</v>
      </c>
      <c r="O56" s="42">
        <v>0</v>
      </c>
      <c r="P56" s="42">
        <v>10.5</v>
      </c>
      <c r="Q56" s="42">
        <v>0</v>
      </c>
      <c r="R56" s="42">
        <v>0</v>
      </c>
      <c r="S56" s="42">
        <v>0</v>
      </c>
      <c r="T56" s="55">
        <v>13.8</v>
      </c>
      <c r="U56" s="2"/>
      <c r="V56" s="39"/>
    </row>
    <row r="57" spans="2:23" ht="31.5" thickBot="1" x14ac:dyDescent="0.6">
      <c r="B57" s="45" t="s">
        <v>87</v>
      </c>
      <c r="C57" s="45" t="s">
        <v>98</v>
      </c>
      <c r="D57" s="46" t="s">
        <v>99</v>
      </c>
      <c r="E57" s="65">
        <v>0</v>
      </c>
      <c r="F57" s="66">
        <v>0</v>
      </c>
      <c r="G57" s="66">
        <v>0</v>
      </c>
      <c r="H57" s="67">
        <v>2190</v>
      </c>
      <c r="I57" s="67">
        <v>2190</v>
      </c>
      <c r="J57" s="67">
        <v>0</v>
      </c>
      <c r="K57" s="67" t="s">
        <v>249</v>
      </c>
      <c r="L57" s="88">
        <v>0</v>
      </c>
      <c r="M57" s="88">
        <v>0</v>
      </c>
      <c r="N57" s="67">
        <v>0</v>
      </c>
      <c r="O57" s="67">
        <v>0</v>
      </c>
      <c r="P57" s="49">
        <v>190</v>
      </c>
      <c r="Q57" s="67">
        <v>0</v>
      </c>
      <c r="R57" s="67">
        <v>0</v>
      </c>
      <c r="S57" s="49">
        <v>170</v>
      </c>
      <c r="T57" s="48">
        <v>239</v>
      </c>
      <c r="V57" s="39" t="s">
        <v>146</v>
      </c>
    </row>
    <row r="58" spans="2:23" s="44" customFormat="1" ht="19" thickTop="1" thickBot="1" x14ac:dyDescent="0.6">
      <c r="B58" s="52" t="s">
        <v>87</v>
      </c>
      <c r="C58" s="52" t="s">
        <v>105</v>
      </c>
      <c r="D58" s="53" t="s">
        <v>106</v>
      </c>
      <c r="E58" s="54">
        <v>440</v>
      </c>
      <c r="F58" s="55">
        <v>280</v>
      </c>
      <c r="G58" s="55">
        <v>180</v>
      </c>
      <c r="H58" s="42">
        <v>280</v>
      </c>
      <c r="I58" s="42">
        <v>150</v>
      </c>
      <c r="J58" s="42">
        <v>0</v>
      </c>
      <c r="K58" s="42">
        <v>0</v>
      </c>
      <c r="L58" s="42">
        <v>0</v>
      </c>
      <c r="M58" s="42">
        <v>22</v>
      </c>
      <c r="N58" s="42">
        <v>0</v>
      </c>
      <c r="O58" s="42">
        <v>0</v>
      </c>
      <c r="P58" s="42">
        <v>0</v>
      </c>
      <c r="Q58" s="42">
        <v>0</v>
      </c>
      <c r="R58" s="42">
        <v>0</v>
      </c>
      <c r="S58" s="42">
        <v>0</v>
      </c>
      <c r="T58" s="55">
        <v>25</v>
      </c>
      <c r="U58" s="2"/>
      <c r="V58" s="39"/>
    </row>
    <row r="59" spans="2:23" ht="18.5" thickBot="1" x14ac:dyDescent="0.6">
      <c r="B59" s="45" t="s">
        <v>87</v>
      </c>
      <c r="C59" s="45" t="s">
        <v>107</v>
      </c>
      <c r="D59" s="46" t="s">
        <v>108</v>
      </c>
      <c r="E59" s="47">
        <v>1999</v>
      </c>
      <c r="F59" s="48">
        <v>999</v>
      </c>
      <c r="G59" s="48">
        <v>699</v>
      </c>
      <c r="H59" s="38">
        <v>750</v>
      </c>
      <c r="I59" s="38">
        <v>330</v>
      </c>
      <c r="J59" s="38">
        <v>0</v>
      </c>
      <c r="K59" s="38">
        <v>0</v>
      </c>
      <c r="L59" s="73">
        <v>0</v>
      </c>
      <c r="M59" s="73">
        <v>42</v>
      </c>
      <c r="N59" s="73">
        <v>0</v>
      </c>
      <c r="O59" s="73">
        <v>0</v>
      </c>
      <c r="P59" s="38">
        <v>42</v>
      </c>
      <c r="Q59" s="73">
        <v>0</v>
      </c>
      <c r="R59" s="73">
        <v>0</v>
      </c>
      <c r="S59" s="73">
        <v>0</v>
      </c>
      <c r="T59" s="48">
        <v>60</v>
      </c>
      <c r="V59" s="39"/>
    </row>
    <row r="60" spans="2:23" s="44" customFormat="1" ht="19" thickTop="1" thickBot="1" x14ac:dyDescent="0.6">
      <c r="B60" s="59" t="s">
        <v>87</v>
      </c>
      <c r="C60" s="59" t="s">
        <v>109</v>
      </c>
      <c r="D60" s="60" t="s">
        <v>110</v>
      </c>
      <c r="E60" s="61">
        <v>0</v>
      </c>
      <c r="F60" s="62">
        <v>0</v>
      </c>
      <c r="G60" s="62">
        <v>0</v>
      </c>
      <c r="H60" s="42">
        <v>250</v>
      </c>
      <c r="I60" s="42">
        <v>170</v>
      </c>
      <c r="J60" s="42">
        <v>0</v>
      </c>
      <c r="K60" s="42">
        <v>0</v>
      </c>
      <c r="L60" s="74">
        <v>0</v>
      </c>
      <c r="M60" s="74">
        <v>0</v>
      </c>
      <c r="N60" s="42">
        <v>0</v>
      </c>
      <c r="O60" s="42">
        <v>0</v>
      </c>
      <c r="P60" s="74">
        <v>9.6</v>
      </c>
      <c r="Q60" s="42">
        <v>0</v>
      </c>
      <c r="R60" s="42">
        <v>0</v>
      </c>
      <c r="S60" s="42">
        <v>0</v>
      </c>
      <c r="T60" s="62">
        <v>10</v>
      </c>
      <c r="U60" s="2"/>
      <c r="V60" s="39"/>
    </row>
    <row r="61" spans="2:23" ht="18.5" thickBot="1" x14ac:dyDescent="0.6">
      <c r="B61" s="45" t="s">
        <v>87</v>
      </c>
      <c r="C61" s="45" t="s">
        <v>111</v>
      </c>
      <c r="D61" s="46" t="s">
        <v>112</v>
      </c>
      <c r="E61" s="65">
        <v>3199</v>
      </c>
      <c r="F61" s="66">
        <v>1599</v>
      </c>
      <c r="G61" s="48">
        <v>999</v>
      </c>
      <c r="H61" s="49">
        <v>0</v>
      </c>
      <c r="I61" s="49">
        <v>0</v>
      </c>
      <c r="J61" s="49">
        <v>0</v>
      </c>
      <c r="K61" s="49">
        <v>549</v>
      </c>
      <c r="L61" s="38">
        <v>0</v>
      </c>
      <c r="M61" s="38">
        <v>54</v>
      </c>
      <c r="N61" s="73">
        <v>0</v>
      </c>
      <c r="O61" s="73">
        <v>0</v>
      </c>
      <c r="P61" s="38">
        <v>0</v>
      </c>
      <c r="Q61" s="49">
        <v>0</v>
      </c>
      <c r="R61" s="49">
        <v>0</v>
      </c>
      <c r="S61" s="49">
        <v>52</v>
      </c>
      <c r="T61" s="48">
        <v>55</v>
      </c>
      <c r="V61" s="39"/>
    </row>
    <row r="62" spans="2:23" s="44" customFormat="1" ht="19" thickTop="1" thickBot="1" x14ac:dyDescent="0.6">
      <c r="B62" s="52" t="s">
        <v>87</v>
      </c>
      <c r="C62" s="52" t="s">
        <v>113</v>
      </c>
      <c r="D62" s="53" t="s">
        <v>114</v>
      </c>
      <c r="E62" s="54">
        <v>440</v>
      </c>
      <c r="F62" s="55">
        <v>280</v>
      </c>
      <c r="G62" s="55">
        <v>180</v>
      </c>
      <c r="H62" s="42">
        <v>0</v>
      </c>
      <c r="I62" s="42">
        <v>0</v>
      </c>
      <c r="J62" s="42">
        <v>0</v>
      </c>
      <c r="K62" s="42">
        <v>0</v>
      </c>
      <c r="L62" s="42">
        <v>0</v>
      </c>
      <c r="M62" s="42">
        <v>20</v>
      </c>
      <c r="N62" s="42">
        <v>0</v>
      </c>
      <c r="O62" s="42">
        <v>0</v>
      </c>
      <c r="P62" s="42">
        <v>20</v>
      </c>
      <c r="Q62" s="42">
        <v>0</v>
      </c>
      <c r="R62" s="42">
        <v>0</v>
      </c>
      <c r="S62" s="42">
        <v>0</v>
      </c>
      <c r="T62" s="55">
        <v>22</v>
      </c>
      <c r="U62" s="2"/>
      <c r="V62" s="39"/>
    </row>
    <row r="63" spans="2:23" ht="18.5" thickBot="1" x14ac:dyDescent="0.6">
      <c r="B63" s="45" t="s">
        <v>87</v>
      </c>
      <c r="C63" s="45" t="s">
        <v>115</v>
      </c>
      <c r="D63" s="46" t="s">
        <v>116</v>
      </c>
      <c r="E63" s="65">
        <v>1350000</v>
      </c>
      <c r="F63" s="66">
        <v>730000</v>
      </c>
      <c r="G63" s="66">
        <v>470000</v>
      </c>
      <c r="H63" s="37">
        <v>540000</v>
      </c>
      <c r="I63" s="37">
        <v>0</v>
      </c>
      <c r="J63" s="37">
        <v>0</v>
      </c>
      <c r="K63" s="37">
        <v>250000</v>
      </c>
      <c r="L63" s="37">
        <v>0</v>
      </c>
      <c r="M63" s="37">
        <v>20000</v>
      </c>
      <c r="N63" s="37">
        <v>0</v>
      </c>
      <c r="O63" s="37">
        <v>0</v>
      </c>
      <c r="P63" s="37">
        <v>17500</v>
      </c>
      <c r="Q63" s="37">
        <v>0</v>
      </c>
      <c r="R63" s="37">
        <v>0</v>
      </c>
      <c r="S63" s="37">
        <v>15000</v>
      </c>
      <c r="T63" s="66">
        <v>17000</v>
      </c>
      <c r="V63" s="64"/>
    </row>
    <row r="64" spans="2:23" s="44" customFormat="1" ht="28.5" thickTop="1" thickBot="1" x14ac:dyDescent="0.6">
      <c r="B64" s="52" t="s">
        <v>117</v>
      </c>
      <c r="C64" s="52" t="s">
        <v>118</v>
      </c>
      <c r="D64" s="53" t="s">
        <v>119</v>
      </c>
      <c r="E64" s="83">
        <v>9980</v>
      </c>
      <c r="F64" s="84">
        <v>6980</v>
      </c>
      <c r="G64" s="84">
        <v>3980</v>
      </c>
      <c r="H64" s="72">
        <v>0</v>
      </c>
      <c r="I64" s="42">
        <v>0</v>
      </c>
      <c r="J64" s="42">
        <v>0</v>
      </c>
      <c r="K64" s="42">
        <v>0</v>
      </c>
      <c r="L64" s="42">
        <v>0</v>
      </c>
      <c r="M64" s="42">
        <v>580</v>
      </c>
      <c r="N64" s="42">
        <v>530</v>
      </c>
      <c r="O64" s="42">
        <v>480</v>
      </c>
      <c r="P64" s="42">
        <v>550</v>
      </c>
      <c r="Q64" s="42">
        <v>600</v>
      </c>
      <c r="R64" s="42">
        <v>0</v>
      </c>
      <c r="S64" s="42">
        <v>0</v>
      </c>
      <c r="T64" s="55">
        <v>600</v>
      </c>
      <c r="U64" s="2"/>
      <c r="V64" s="39" t="s">
        <v>247</v>
      </c>
      <c r="W64" s="2"/>
    </row>
    <row r="65" spans="2:23" ht="18.5" thickBot="1" x14ac:dyDescent="0.6">
      <c r="B65" s="45" t="s">
        <v>117</v>
      </c>
      <c r="C65" s="45" t="s">
        <v>120</v>
      </c>
      <c r="D65" s="46" t="s">
        <v>121</v>
      </c>
      <c r="E65" s="47">
        <v>569</v>
      </c>
      <c r="F65" s="48">
        <v>329</v>
      </c>
      <c r="G65" s="48">
        <v>179</v>
      </c>
      <c r="H65" s="38">
        <v>299</v>
      </c>
      <c r="I65" s="38">
        <v>0</v>
      </c>
      <c r="J65" s="38">
        <v>0</v>
      </c>
      <c r="K65" s="38">
        <v>109</v>
      </c>
      <c r="L65" s="38">
        <v>0</v>
      </c>
      <c r="M65" s="38">
        <v>14</v>
      </c>
      <c r="N65" s="73">
        <v>0</v>
      </c>
      <c r="O65" s="73">
        <v>0</v>
      </c>
      <c r="P65" s="38">
        <v>14</v>
      </c>
      <c r="Q65" s="73">
        <v>0</v>
      </c>
      <c r="R65" s="73">
        <v>0</v>
      </c>
      <c r="S65" s="38">
        <v>12</v>
      </c>
      <c r="T65" s="48">
        <v>17.399999999999999</v>
      </c>
      <c r="V65" s="39"/>
    </row>
    <row r="66" spans="2:23" s="44" customFormat="1" ht="19" thickTop="1" thickBot="1" x14ac:dyDescent="0.6">
      <c r="B66" s="59" t="s">
        <v>117</v>
      </c>
      <c r="C66" s="59" t="s">
        <v>122</v>
      </c>
      <c r="D66" s="60" t="s">
        <v>123</v>
      </c>
      <c r="E66" s="61">
        <v>139</v>
      </c>
      <c r="F66" s="62">
        <v>99</v>
      </c>
      <c r="G66" s="62">
        <v>59</v>
      </c>
      <c r="H66" s="42">
        <v>0</v>
      </c>
      <c r="I66" s="42">
        <v>0</v>
      </c>
      <c r="J66" s="42">
        <v>0</v>
      </c>
      <c r="K66" s="42">
        <v>0</v>
      </c>
      <c r="L66" s="42">
        <v>0</v>
      </c>
      <c r="M66" s="42">
        <v>18</v>
      </c>
      <c r="N66" s="42">
        <v>0</v>
      </c>
      <c r="O66" s="42">
        <v>0</v>
      </c>
      <c r="P66" s="74">
        <v>0</v>
      </c>
      <c r="Q66" s="42">
        <v>0</v>
      </c>
      <c r="R66" s="42">
        <v>0</v>
      </c>
      <c r="S66" s="42">
        <v>0</v>
      </c>
      <c r="T66" s="62">
        <v>45.9</v>
      </c>
      <c r="U66" s="2"/>
      <c r="V66" s="39"/>
      <c r="W66" s="2"/>
    </row>
    <row r="67" spans="2:23" ht="18.5" thickBot="1" x14ac:dyDescent="0.6">
      <c r="B67" s="45" t="s">
        <v>117</v>
      </c>
      <c r="C67" s="45" t="s">
        <v>124</v>
      </c>
      <c r="D67" s="46" t="s">
        <v>125</v>
      </c>
      <c r="E67" s="65">
        <v>139000</v>
      </c>
      <c r="F67" s="66">
        <v>99000</v>
      </c>
      <c r="G67" s="66">
        <v>69000</v>
      </c>
      <c r="H67" s="67">
        <v>59000</v>
      </c>
      <c r="I67" s="49">
        <v>0</v>
      </c>
      <c r="J67" s="49">
        <v>0</v>
      </c>
      <c r="K67" s="49">
        <v>0</v>
      </c>
      <c r="L67" s="37">
        <v>0</v>
      </c>
      <c r="M67" s="37">
        <v>4800</v>
      </c>
      <c r="N67" s="73">
        <v>0</v>
      </c>
      <c r="O67" s="73">
        <v>0</v>
      </c>
      <c r="P67" s="37">
        <v>4500</v>
      </c>
      <c r="Q67" s="73">
        <v>0</v>
      </c>
      <c r="R67" s="49">
        <v>0</v>
      </c>
      <c r="S67" s="49">
        <v>0</v>
      </c>
      <c r="T67" s="66">
        <v>4500</v>
      </c>
      <c r="V67" s="39"/>
    </row>
    <row r="68" spans="2:23" s="44" customFormat="1" ht="19" thickTop="1" thickBot="1" x14ac:dyDescent="0.6">
      <c r="B68" s="52" t="s">
        <v>126</v>
      </c>
      <c r="C68" s="52" t="s">
        <v>127</v>
      </c>
      <c r="D68" s="53" t="s">
        <v>128</v>
      </c>
      <c r="E68" s="54">
        <v>215</v>
      </c>
      <c r="F68" s="55">
        <v>134</v>
      </c>
      <c r="G68" s="55">
        <v>80</v>
      </c>
      <c r="H68" s="42">
        <v>0</v>
      </c>
      <c r="I68" s="42">
        <v>0</v>
      </c>
      <c r="J68" s="42">
        <v>0</v>
      </c>
      <c r="K68" s="42">
        <v>0</v>
      </c>
      <c r="L68" s="72">
        <v>0</v>
      </c>
      <c r="M68" s="42">
        <v>14.5</v>
      </c>
      <c r="N68" s="42">
        <v>0</v>
      </c>
      <c r="O68" s="42">
        <v>0</v>
      </c>
      <c r="P68" s="42">
        <v>14.5</v>
      </c>
      <c r="Q68" s="42">
        <v>0</v>
      </c>
      <c r="R68" s="42">
        <v>0</v>
      </c>
      <c r="S68" s="42">
        <v>0</v>
      </c>
      <c r="T68" s="75">
        <v>17.25</v>
      </c>
      <c r="U68" s="2"/>
      <c r="V68" s="39"/>
    </row>
    <row r="69" spans="2:23" ht="58" thickBot="1" x14ac:dyDescent="0.6">
      <c r="B69" s="45" t="s">
        <v>126</v>
      </c>
      <c r="C69" s="45" t="s">
        <v>141</v>
      </c>
      <c r="D69" s="46" t="s">
        <v>129</v>
      </c>
      <c r="E69" s="47">
        <v>141.24</v>
      </c>
      <c r="F69" s="48">
        <v>90.39</v>
      </c>
      <c r="G69" s="48">
        <v>56.49</v>
      </c>
      <c r="H69" s="38">
        <v>0</v>
      </c>
      <c r="I69" s="38">
        <v>0</v>
      </c>
      <c r="J69" s="38">
        <v>0</v>
      </c>
      <c r="K69" s="38">
        <v>0</v>
      </c>
      <c r="L69" s="73">
        <v>0</v>
      </c>
      <c r="M69" s="73">
        <v>9.67</v>
      </c>
      <c r="N69" s="73">
        <v>0</v>
      </c>
      <c r="O69" s="73">
        <v>0</v>
      </c>
      <c r="P69" s="73">
        <f>M69</f>
        <v>9.67</v>
      </c>
      <c r="Q69" s="73">
        <v>0</v>
      </c>
      <c r="R69" s="73">
        <v>0</v>
      </c>
      <c r="S69" s="73">
        <v>0</v>
      </c>
      <c r="T69" s="48">
        <v>18.223418695999996</v>
      </c>
      <c r="V69" s="94" t="s">
        <v>248</v>
      </c>
    </row>
    <row r="70" spans="2:23" s="44" customFormat="1" ht="19" thickTop="1" thickBot="1" x14ac:dyDescent="0.6">
      <c r="B70" s="59" t="s">
        <v>126</v>
      </c>
      <c r="C70" s="59" t="s">
        <v>130</v>
      </c>
      <c r="D70" s="60" t="s">
        <v>131</v>
      </c>
      <c r="E70" s="70">
        <v>450000</v>
      </c>
      <c r="F70" s="71">
        <v>249000</v>
      </c>
      <c r="G70" s="71">
        <v>149000</v>
      </c>
      <c r="H70" s="72">
        <v>210000</v>
      </c>
      <c r="I70" s="72">
        <v>120000</v>
      </c>
      <c r="J70" s="72">
        <v>70000</v>
      </c>
      <c r="K70" s="42">
        <v>0</v>
      </c>
      <c r="L70" s="74">
        <v>0</v>
      </c>
      <c r="M70" s="72">
        <v>10000</v>
      </c>
      <c r="N70" s="72">
        <v>0</v>
      </c>
      <c r="O70" s="72">
        <v>0</v>
      </c>
      <c r="P70" s="72">
        <v>10000</v>
      </c>
      <c r="Q70" s="72">
        <v>0</v>
      </c>
      <c r="R70" s="72">
        <v>6800</v>
      </c>
      <c r="S70" s="42">
        <v>0</v>
      </c>
      <c r="T70" s="71">
        <v>11400</v>
      </c>
      <c r="U70" s="2"/>
      <c r="V70" s="39"/>
    </row>
    <row r="71" spans="2:23" ht="18.5" thickBot="1" x14ac:dyDescent="0.6">
      <c r="B71" s="45" t="s">
        <v>126</v>
      </c>
      <c r="C71" s="45" t="s">
        <v>132</v>
      </c>
      <c r="D71" s="46" t="s">
        <v>133</v>
      </c>
      <c r="E71" s="65">
        <v>65000</v>
      </c>
      <c r="F71" s="66">
        <v>35000</v>
      </c>
      <c r="G71" s="66">
        <v>24000</v>
      </c>
      <c r="H71" s="67">
        <v>0</v>
      </c>
      <c r="I71" s="67">
        <v>0</v>
      </c>
      <c r="J71" s="49">
        <v>0</v>
      </c>
      <c r="K71" s="49">
        <v>0</v>
      </c>
      <c r="L71" s="38">
        <v>0</v>
      </c>
      <c r="M71" s="37">
        <v>2400</v>
      </c>
      <c r="N71" s="73">
        <v>0</v>
      </c>
      <c r="O71" s="73">
        <v>0</v>
      </c>
      <c r="P71" s="37">
        <v>2400</v>
      </c>
      <c r="Q71" s="73">
        <v>0</v>
      </c>
      <c r="R71" s="49">
        <v>0</v>
      </c>
      <c r="S71" s="49">
        <v>0</v>
      </c>
      <c r="T71" s="66">
        <v>2500</v>
      </c>
      <c r="V71" s="39"/>
    </row>
    <row r="72" spans="2:23" s="44" customFormat="1" ht="19" thickTop="1" thickBot="1" x14ac:dyDescent="0.6">
      <c r="B72" s="52" t="s">
        <v>126</v>
      </c>
      <c r="C72" s="52" t="s">
        <v>134</v>
      </c>
      <c r="D72" s="53" t="s">
        <v>135</v>
      </c>
      <c r="E72" s="61">
        <v>215</v>
      </c>
      <c r="F72" s="62">
        <v>134</v>
      </c>
      <c r="G72" s="62">
        <v>80</v>
      </c>
      <c r="H72" s="42">
        <v>0</v>
      </c>
      <c r="I72" s="42">
        <v>0</v>
      </c>
      <c r="J72" s="42">
        <v>0</v>
      </c>
      <c r="K72" s="42">
        <v>0</v>
      </c>
      <c r="L72" s="74">
        <v>0</v>
      </c>
      <c r="M72" s="42">
        <v>11.75</v>
      </c>
      <c r="N72" s="42">
        <v>0</v>
      </c>
      <c r="O72" s="42">
        <v>0</v>
      </c>
      <c r="P72" s="42">
        <v>11.75</v>
      </c>
      <c r="Q72" s="42">
        <v>0</v>
      </c>
      <c r="R72" s="42">
        <v>0</v>
      </c>
      <c r="S72" s="42">
        <v>0</v>
      </c>
      <c r="T72" s="55">
        <v>14</v>
      </c>
      <c r="U72" s="2"/>
      <c r="V72" s="39"/>
    </row>
    <row r="73" spans="2:23" ht="18.5" thickBot="1" x14ac:dyDescent="0.6">
      <c r="B73" s="45" t="s">
        <v>126</v>
      </c>
      <c r="C73" s="45" t="s">
        <v>136</v>
      </c>
      <c r="D73" s="46" t="s">
        <v>137</v>
      </c>
      <c r="E73" s="65">
        <v>6000</v>
      </c>
      <c r="F73" s="66">
        <v>3300</v>
      </c>
      <c r="G73" s="66">
        <v>1900</v>
      </c>
      <c r="H73" s="37">
        <v>0</v>
      </c>
      <c r="I73" s="37">
        <v>0</v>
      </c>
      <c r="J73" s="37">
        <v>0</v>
      </c>
      <c r="K73" s="37">
        <v>0</v>
      </c>
      <c r="L73" s="37">
        <v>0</v>
      </c>
      <c r="M73" s="38">
        <v>280</v>
      </c>
      <c r="N73" s="37">
        <v>0</v>
      </c>
      <c r="O73" s="37">
        <v>0</v>
      </c>
      <c r="P73" s="38">
        <v>280</v>
      </c>
      <c r="Q73" s="37">
        <v>0</v>
      </c>
      <c r="R73" s="37">
        <v>0</v>
      </c>
      <c r="S73" s="37">
        <v>0</v>
      </c>
      <c r="T73" s="48">
        <v>320</v>
      </c>
      <c r="V73" s="39"/>
    </row>
    <row r="74" spans="2:23" s="44" customFormat="1" ht="19" thickTop="1" thickBot="1" x14ac:dyDescent="0.6">
      <c r="B74" s="52" t="s">
        <v>126</v>
      </c>
      <c r="C74" s="52" t="s">
        <v>138</v>
      </c>
      <c r="D74" s="53" t="s">
        <v>139</v>
      </c>
      <c r="E74" s="83">
        <v>0</v>
      </c>
      <c r="F74" s="55">
        <v>70</v>
      </c>
      <c r="G74" s="84">
        <v>0</v>
      </c>
      <c r="H74" s="72">
        <v>0</v>
      </c>
      <c r="I74" s="42">
        <v>0</v>
      </c>
      <c r="J74" s="42">
        <v>0</v>
      </c>
      <c r="K74" s="42">
        <v>0</v>
      </c>
      <c r="L74" s="72">
        <v>0</v>
      </c>
      <c r="M74" s="43">
        <v>3.5</v>
      </c>
      <c r="N74" s="42">
        <v>0</v>
      </c>
      <c r="O74" s="42">
        <v>0</v>
      </c>
      <c r="P74" s="74">
        <v>0</v>
      </c>
      <c r="Q74" s="42">
        <v>0</v>
      </c>
      <c r="R74" s="42">
        <v>0</v>
      </c>
      <c r="S74" s="42">
        <v>0</v>
      </c>
      <c r="T74" s="75">
        <v>6.5</v>
      </c>
      <c r="U74" s="2"/>
      <c r="V74" s="39"/>
    </row>
    <row r="75" spans="2:23" ht="18.5" thickBot="1" x14ac:dyDescent="0.6">
      <c r="B75" s="45" t="s">
        <v>126</v>
      </c>
      <c r="C75" s="45" t="s">
        <v>140</v>
      </c>
      <c r="D75" s="46" t="s">
        <v>139</v>
      </c>
      <c r="E75" s="47">
        <v>0</v>
      </c>
      <c r="F75" s="48">
        <v>0</v>
      </c>
      <c r="G75" s="48">
        <v>0</v>
      </c>
      <c r="H75" s="38">
        <v>45</v>
      </c>
      <c r="I75" s="38">
        <v>0</v>
      </c>
      <c r="J75" s="38">
        <v>0</v>
      </c>
      <c r="K75" s="38">
        <v>0</v>
      </c>
      <c r="L75" s="73">
        <v>0</v>
      </c>
      <c r="M75" s="73">
        <v>0</v>
      </c>
      <c r="N75" s="73">
        <v>0</v>
      </c>
      <c r="O75" s="73">
        <v>0</v>
      </c>
      <c r="P75" s="73">
        <v>4</v>
      </c>
      <c r="Q75" s="73">
        <v>0</v>
      </c>
      <c r="R75" s="73">
        <v>0</v>
      </c>
      <c r="S75" s="73">
        <v>0</v>
      </c>
      <c r="T75" s="85">
        <v>3.4</v>
      </c>
      <c r="V75" s="39"/>
    </row>
    <row r="76" spans="2:23" s="44" customFormat="1" ht="19" thickTop="1" thickBot="1" x14ac:dyDescent="0.6">
      <c r="B76" s="52" t="s">
        <v>126</v>
      </c>
      <c r="C76" s="52" t="s">
        <v>142</v>
      </c>
      <c r="D76" s="53" t="s">
        <v>143</v>
      </c>
      <c r="E76" s="61">
        <v>850</v>
      </c>
      <c r="F76" s="62">
        <v>465</v>
      </c>
      <c r="G76" s="62">
        <v>310</v>
      </c>
      <c r="H76" s="42">
        <v>0</v>
      </c>
      <c r="I76" s="42">
        <v>0</v>
      </c>
      <c r="J76" s="42">
        <v>0</v>
      </c>
      <c r="K76" s="42">
        <v>155</v>
      </c>
      <c r="L76" s="42">
        <v>0</v>
      </c>
      <c r="M76" s="42">
        <v>25</v>
      </c>
      <c r="N76" s="42">
        <v>0</v>
      </c>
      <c r="O76" s="42">
        <v>0</v>
      </c>
      <c r="P76" s="42">
        <v>25</v>
      </c>
      <c r="Q76" s="42">
        <v>0</v>
      </c>
      <c r="R76" s="42">
        <v>0</v>
      </c>
      <c r="S76" s="42">
        <v>17</v>
      </c>
      <c r="T76" s="55">
        <v>28</v>
      </c>
      <c r="U76" s="2"/>
      <c r="V76" s="39"/>
    </row>
    <row r="77" spans="2:23" ht="18.5" thickBot="1" x14ac:dyDescent="0.6">
      <c r="B77" s="45" t="s">
        <v>126</v>
      </c>
      <c r="C77" s="45" t="s">
        <v>144</v>
      </c>
      <c r="D77" s="46" t="s">
        <v>145</v>
      </c>
      <c r="E77" s="47">
        <v>0</v>
      </c>
      <c r="F77" s="48">
        <v>0</v>
      </c>
      <c r="G77" s="48">
        <v>0</v>
      </c>
      <c r="H77" s="38">
        <v>989</v>
      </c>
      <c r="I77" s="38">
        <v>539</v>
      </c>
      <c r="J77" s="37">
        <v>0</v>
      </c>
      <c r="K77" s="37">
        <v>0</v>
      </c>
      <c r="L77" s="37">
        <v>0</v>
      </c>
      <c r="M77" s="37">
        <v>0</v>
      </c>
      <c r="N77" s="37">
        <v>0</v>
      </c>
      <c r="O77" s="37">
        <v>0</v>
      </c>
      <c r="P77" s="38">
        <v>73</v>
      </c>
      <c r="Q77" s="37">
        <v>0</v>
      </c>
      <c r="R77" s="37">
        <v>0</v>
      </c>
      <c r="S77" s="37">
        <v>0</v>
      </c>
      <c r="T77" s="48">
        <v>80</v>
      </c>
      <c r="V77" s="39"/>
    </row>
  </sheetData>
  <sheetProtection algorithmName="SHA-512" hashValue="kKfdIFBmW0t2LNAVhLoe5sLZM6D8WY/GxDtW4Ac/KbtXXfhs9KDQIAVqeTjvcT+EauL8S2zzG6Af1fYHqs6Cng==" saltValue="2gDrCOYtyt2kfUd1e13QoA==" spinCount="100000" sheet="1" objects="1" scenarios="1"/>
  <mergeCells count="3">
    <mergeCell ref="J5:J6"/>
    <mergeCell ref="T5:T6"/>
    <mergeCell ref="V5:V6"/>
  </mergeCells>
  <pageMargins left="0.7" right="0.7" top="0.75" bottom="0.75" header="0.3" footer="0.3"/>
  <pageSetup scale="23" orientation="portrait" horizontalDpi="1200" verticalDpi="1200" r:id="rId1"/>
  <ignoredErrors>
    <ignoredError sqref="P6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3D725-5045-44CF-ABFD-D2714E1A2125}">
  <sheetPr>
    <tabColor theme="7"/>
  </sheetPr>
  <dimension ref="B2:K33"/>
  <sheetViews>
    <sheetView showGridLines="0" zoomScaleNormal="100" workbookViewId="0">
      <pane xSplit="4" ySplit="6" topLeftCell="E7" activePane="bottomRight" state="frozen"/>
      <selection activeCell="H18" sqref="H18"/>
      <selection pane="topRight" activeCell="H18" sqref="H18"/>
      <selection pane="bottomLeft" activeCell="H18" sqref="H18"/>
      <selection pane="bottomRight" activeCell="H5" sqref="H5"/>
    </sheetView>
  </sheetViews>
  <sheetFormatPr defaultColWidth="9.1796875" defaultRowHeight="18" x14ac:dyDescent="0.55000000000000004"/>
  <cols>
    <col min="1" max="1" width="9.1796875" style="2"/>
    <col min="2" max="3" width="38.81640625" style="2" customWidth="1"/>
    <col min="4" max="4" width="10.26953125" style="2" customWidth="1"/>
    <col min="5" max="6" width="7" style="2" bestFit="1" customWidth="1"/>
    <col min="7" max="7" width="9.1796875" style="2" customWidth="1"/>
    <col min="8" max="9" width="7" style="2" bestFit="1" customWidth="1"/>
    <col min="10" max="10" width="2.7265625" style="2" customWidth="1"/>
    <col min="11" max="11" width="56.26953125" style="95" customWidth="1"/>
    <col min="12" max="16384" width="9.1796875" style="2"/>
  </cols>
  <sheetData>
    <row r="2" spans="2:11" x14ac:dyDescent="0.55000000000000004">
      <c r="B2" s="1" t="s">
        <v>228</v>
      </c>
    </row>
    <row r="3" spans="2:11" ht="18.5" thickBot="1" x14ac:dyDescent="0.6">
      <c r="B3" s="33" t="s">
        <v>27</v>
      </c>
      <c r="C3" s="30"/>
    </row>
    <row r="4" spans="2:11" s="5" customFormat="1" ht="37.5" customHeight="1" thickTop="1" thickBot="1" x14ac:dyDescent="0.65">
      <c r="B4" s="143" t="s">
        <v>246</v>
      </c>
      <c r="C4" s="143"/>
      <c r="E4" s="4" t="s">
        <v>26</v>
      </c>
      <c r="F4" s="4"/>
      <c r="G4" s="4"/>
      <c r="H4" s="4"/>
      <c r="I4" s="4"/>
      <c r="K4" s="96"/>
    </row>
    <row r="5" spans="2:11" ht="31.5" customHeight="1" thickTop="1" thickBot="1" x14ac:dyDescent="0.6">
      <c r="B5" s="7"/>
      <c r="E5" s="8" t="s">
        <v>148</v>
      </c>
      <c r="F5" s="9"/>
      <c r="G5" s="144" t="s">
        <v>149</v>
      </c>
      <c r="H5" s="8" t="s">
        <v>147</v>
      </c>
      <c r="I5" s="9"/>
      <c r="K5" s="141" t="s">
        <v>226</v>
      </c>
    </row>
    <row r="6" spans="2:11" s="11" customFormat="1" ht="19" thickTop="1" thickBot="1" x14ac:dyDescent="0.4">
      <c r="B6" s="132" t="s">
        <v>0</v>
      </c>
      <c r="C6" s="132" t="s">
        <v>1</v>
      </c>
      <c r="D6" s="132" t="s">
        <v>2</v>
      </c>
      <c r="E6" s="132" t="s">
        <v>14</v>
      </c>
      <c r="F6" s="132" t="s">
        <v>150</v>
      </c>
      <c r="G6" s="145"/>
      <c r="H6" s="132" t="s">
        <v>14</v>
      </c>
      <c r="I6" s="132" t="s">
        <v>150</v>
      </c>
      <c r="K6" s="142"/>
    </row>
    <row r="7" spans="2:11" s="44" customFormat="1" ht="19" thickTop="1" thickBot="1" x14ac:dyDescent="0.6">
      <c r="B7" s="26" t="s">
        <v>30</v>
      </c>
      <c r="C7" s="26" t="s">
        <v>20</v>
      </c>
      <c r="D7" s="27" t="s">
        <v>23</v>
      </c>
      <c r="E7" s="42">
        <v>0</v>
      </c>
      <c r="F7" s="42">
        <v>0</v>
      </c>
      <c r="G7" s="43">
        <v>6.3</v>
      </c>
      <c r="H7" s="40">
        <v>0</v>
      </c>
      <c r="I7" s="68">
        <v>0</v>
      </c>
      <c r="K7" s="105"/>
    </row>
    <row r="8" spans="2:11" ht="19" thickTop="1" thickBot="1" x14ac:dyDescent="0.6">
      <c r="B8" s="24" t="s">
        <v>30</v>
      </c>
      <c r="C8" s="24" t="s">
        <v>21</v>
      </c>
      <c r="D8" s="25" t="s">
        <v>23</v>
      </c>
      <c r="E8" s="100">
        <v>0</v>
      </c>
      <c r="F8" s="100">
        <v>0</v>
      </c>
      <c r="G8" s="101">
        <v>6.9</v>
      </c>
      <c r="H8" s="125">
        <v>0</v>
      </c>
      <c r="I8" s="98">
        <v>0</v>
      </c>
      <c r="K8" s="102"/>
    </row>
    <row r="9" spans="2:11" s="44" customFormat="1" ht="19" thickTop="1" thickBot="1" x14ac:dyDescent="0.6">
      <c r="B9" s="26" t="s">
        <v>30</v>
      </c>
      <c r="C9" s="26" t="s">
        <v>31</v>
      </c>
      <c r="D9" s="27" t="s">
        <v>32</v>
      </c>
      <c r="E9" s="42">
        <v>390</v>
      </c>
      <c r="F9" s="42">
        <v>179</v>
      </c>
      <c r="G9" s="42">
        <v>169</v>
      </c>
      <c r="H9" s="40">
        <v>0</v>
      </c>
      <c r="I9" s="41">
        <v>0</v>
      </c>
      <c r="K9" s="105"/>
    </row>
    <row r="10" spans="2:11" ht="19" thickTop="1" thickBot="1" x14ac:dyDescent="0.6">
      <c r="B10" s="24" t="s">
        <v>30</v>
      </c>
      <c r="C10" s="24" t="s">
        <v>35</v>
      </c>
      <c r="D10" s="25" t="s">
        <v>23</v>
      </c>
      <c r="E10" s="100">
        <v>10</v>
      </c>
      <c r="F10" s="101">
        <v>8.1999999999999993</v>
      </c>
      <c r="G10" s="101">
        <v>6.1</v>
      </c>
      <c r="H10" s="125">
        <v>0</v>
      </c>
      <c r="I10" s="98">
        <v>0</v>
      </c>
      <c r="K10" s="39"/>
    </row>
    <row r="11" spans="2:11" s="44" customFormat="1" ht="19" thickTop="1" thickBot="1" x14ac:dyDescent="0.6">
      <c r="B11" s="26" t="s">
        <v>30</v>
      </c>
      <c r="C11" s="26" t="s">
        <v>151</v>
      </c>
      <c r="D11" s="27" t="s">
        <v>23</v>
      </c>
      <c r="E11" s="43">
        <v>7.99</v>
      </c>
      <c r="F11" s="43">
        <v>8.3000000000000007</v>
      </c>
      <c r="G11" s="43">
        <v>7.99</v>
      </c>
      <c r="H11" s="40">
        <v>0</v>
      </c>
      <c r="I11" s="68">
        <v>8.6</v>
      </c>
      <c r="K11" s="57"/>
    </row>
    <row r="12" spans="2:11" ht="19" thickTop="1" thickBot="1" x14ac:dyDescent="0.6">
      <c r="B12" s="24" t="s">
        <v>30</v>
      </c>
      <c r="C12" s="24" t="s">
        <v>36</v>
      </c>
      <c r="D12" s="25" t="s">
        <v>23</v>
      </c>
      <c r="E12" s="100">
        <v>17</v>
      </c>
      <c r="F12" s="101">
        <v>8</v>
      </c>
      <c r="G12" s="101">
        <v>8.49</v>
      </c>
      <c r="H12" s="125">
        <v>0</v>
      </c>
      <c r="I12" s="98">
        <v>0</v>
      </c>
      <c r="K12" s="39"/>
    </row>
    <row r="13" spans="2:11" s="44" customFormat="1" ht="19" thickTop="1" thickBot="1" x14ac:dyDescent="0.6">
      <c r="B13" s="26" t="s">
        <v>30</v>
      </c>
      <c r="C13" s="26" t="s">
        <v>38</v>
      </c>
      <c r="D13" s="27" t="s">
        <v>23</v>
      </c>
      <c r="E13" s="42">
        <v>17</v>
      </c>
      <c r="F13" s="43">
        <v>6</v>
      </c>
      <c r="G13" s="43">
        <v>6.9</v>
      </c>
      <c r="H13" s="40">
        <v>0</v>
      </c>
      <c r="I13" s="41">
        <v>0</v>
      </c>
      <c r="K13" s="57"/>
    </row>
    <row r="14" spans="2:11" ht="19" thickTop="1" thickBot="1" x14ac:dyDescent="0.6">
      <c r="B14" s="24" t="s">
        <v>30</v>
      </c>
      <c r="C14" s="24" t="s">
        <v>48</v>
      </c>
      <c r="D14" s="25" t="s">
        <v>23</v>
      </c>
      <c r="E14" s="101">
        <v>9</v>
      </c>
      <c r="F14" s="101">
        <v>6.9</v>
      </c>
      <c r="G14" s="100">
        <v>0</v>
      </c>
      <c r="H14" s="125">
        <v>0</v>
      </c>
      <c r="I14" s="106">
        <v>0</v>
      </c>
      <c r="K14" s="39"/>
    </row>
    <row r="15" spans="2:11" s="44" customFormat="1" ht="19" thickTop="1" thickBot="1" x14ac:dyDescent="0.6">
      <c r="B15" s="26" t="s">
        <v>30</v>
      </c>
      <c r="C15" s="26" t="s">
        <v>41</v>
      </c>
      <c r="D15" s="27" t="s">
        <v>23</v>
      </c>
      <c r="E15" s="42">
        <v>10</v>
      </c>
      <c r="F15" s="43">
        <v>7.5</v>
      </c>
      <c r="G15" s="43">
        <v>5.5</v>
      </c>
      <c r="H15" s="40">
        <v>0</v>
      </c>
      <c r="I15" s="41">
        <v>0</v>
      </c>
      <c r="K15" s="57"/>
    </row>
    <row r="16" spans="2:11" ht="19" thickTop="1" thickBot="1" x14ac:dyDescent="0.6">
      <c r="B16" s="24" t="s">
        <v>30</v>
      </c>
      <c r="C16" s="24" t="s">
        <v>51</v>
      </c>
      <c r="D16" s="25" t="s">
        <v>52</v>
      </c>
      <c r="E16" s="100">
        <v>45</v>
      </c>
      <c r="F16" s="100">
        <v>30</v>
      </c>
      <c r="G16" s="100">
        <v>28.9</v>
      </c>
      <c r="H16" s="125">
        <v>0</v>
      </c>
      <c r="I16" s="98">
        <v>0</v>
      </c>
      <c r="K16" s="39"/>
    </row>
    <row r="17" spans="2:11" s="44" customFormat="1" ht="19" thickTop="1" thickBot="1" x14ac:dyDescent="0.6">
      <c r="B17" s="26" t="s">
        <v>30</v>
      </c>
      <c r="C17" s="26" t="s">
        <v>158</v>
      </c>
      <c r="D17" s="27" t="s">
        <v>55</v>
      </c>
      <c r="E17" s="42">
        <v>49</v>
      </c>
      <c r="F17" s="42">
        <v>40</v>
      </c>
      <c r="G17" s="42">
        <v>30</v>
      </c>
      <c r="H17" s="40">
        <v>0</v>
      </c>
      <c r="I17" s="41">
        <v>0</v>
      </c>
      <c r="K17" s="57"/>
    </row>
    <row r="18" spans="2:11" ht="19" thickTop="1" thickBot="1" x14ac:dyDescent="0.6">
      <c r="B18" s="24" t="s">
        <v>30</v>
      </c>
      <c r="C18" s="24" t="s">
        <v>56</v>
      </c>
      <c r="D18" s="25" t="s">
        <v>57</v>
      </c>
      <c r="E18" s="100">
        <v>0</v>
      </c>
      <c r="F18" s="100">
        <v>0</v>
      </c>
      <c r="G18" s="100">
        <v>699</v>
      </c>
      <c r="H18" s="125">
        <v>601</v>
      </c>
      <c r="I18" s="98">
        <v>699</v>
      </c>
      <c r="K18" s="39"/>
    </row>
    <row r="19" spans="2:11" s="44" customFormat="1" ht="19" thickTop="1" thickBot="1" x14ac:dyDescent="0.6">
      <c r="B19" s="26" t="s">
        <v>30</v>
      </c>
      <c r="C19" s="26" t="s">
        <v>58</v>
      </c>
      <c r="D19" s="27" t="s">
        <v>23</v>
      </c>
      <c r="E19" s="42">
        <v>14.9</v>
      </c>
      <c r="F19" s="43">
        <v>6.9</v>
      </c>
      <c r="G19" s="43">
        <v>6.9</v>
      </c>
      <c r="H19" s="40">
        <v>0</v>
      </c>
      <c r="I19" s="68">
        <v>0</v>
      </c>
      <c r="K19" s="57"/>
    </row>
    <row r="20" spans="2:11" ht="19" thickTop="1" thickBot="1" x14ac:dyDescent="0.6">
      <c r="B20" s="24" t="s">
        <v>30</v>
      </c>
      <c r="C20" s="24" t="s">
        <v>161</v>
      </c>
      <c r="D20" s="25" t="s">
        <v>68</v>
      </c>
      <c r="E20" s="100">
        <v>0</v>
      </c>
      <c r="F20" s="100">
        <v>0</v>
      </c>
      <c r="G20" s="100">
        <v>299</v>
      </c>
      <c r="H20" s="125">
        <v>199</v>
      </c>
      <c r="I20" s="98">
        <v>249</v>
      </c>
      <c r="K20" s="39"/>
    </row>
    <row r="21" spans="2:11" s="44" customFormat="1" ht="19" thickTop="1" thickBot="1" x14ac:dyDescent="0.6">
      <c r="B21" s="26" t="s">
        <v>30</v>
      </c>
      <c r="C21" s="26" t="s">
        <v>65</v>
      </c>
      <c r="D21" s="27" t="s">
        <v>66</v>
      </c>
      <c r="E21" s="43">
        <v>6</v>
      </c>
      <c r="F21" s="43">
        <v>3</v>
      </c>
      <c r="G21" s="43">
        <v>5.99</v>
      </c>
      <c r="H21" s="40">
        <v>0</v>
      </c>
      <c r="I21" s="41">
        <v>0</v>
      </c>
      <c r="K21" s="57"/>
    </row>
    <row r="22" spans="2:11" ht="19" thickTop="1" thickBot="1" x14ac:dyDescent="0.6">
      <c r="B22" s="24" t="s">
        <v>87</v>
      </c>
      <c r="C22" s="24" t="s">
        <v>69</v>
      </c>
      <c r="D22" s="25" t="s">
        <v>70</v>
      </c>
      <c r="E22" s="109">
        <v>7999</v>
      </c>
      <c r="F22" s="109">
        <v>1500</v>
      </c>
      <c r="G22" s="109">
        <v>2000</v>
      </c>
      <c r="H22" s="125">
        <v>0</v>
      </c>
      <c r="I22" s="98">
        <v>0</v>
      </c>
      <c r="K22" s="39"/>
    </row>
    <row r="23" spans="2:11" s="44" customFormat="1" ht="19" thickTop="1" thickBot="1" x14ac:dyDescent="0.6">
      <c r="B23" s="26" t="s">
        <v>87</v>
      </c>
      <c r="C23" s="26" t="s">
        <v>74</v>
      </c>
      <c r="D23" s="27" t="s">
        <v>75</v>
      </c>
      <c r="E23" s="42">
        <v>69</v>
      </c>
      <c r="F23" s="42">
        <v>12.5</v>
      </c>
      <c r="G23" s="42">
        <v>15</v>
      </c>
      <c r="H23" s="40">
        <v>0</v>
      </c>
      <c r="I23" s="41">
        <v>0</v>
      </c>
      <c r="K23" s="57"/>
    </row>
    <row r="24" spans="2:11" ht="19" thickTop="1" thickBot="1" x14ac:dyDescent="0.6">
      <c r="B24" s="24" t="s">
        <v>87</v>
      </c>
      <c r="C24" s="24" t="s">
        <v>240</v>
      </c>
      <c r="D24" s="25" t="s">
        <v>241</v>
      </c>
      <c r="E24" s="100">
        <v>0</v>
      </c>
      <c r="F24" s="100">
        <v>0</v>
      </c>
      <c r="G24" s="101">
        <v>1.5</v>
      </c>
      <c r="H24" s="125">
        <v>0</v>
      </c>
      <c r="I24" s="98">
        <v>0</v>
      </c>
      <c r="K24" s="39"/>
    </row>
    <row r="25" spans="2:11" s="44" customFormat="1" ht="19" thickTop="1" thickBot="1" x14ac:dyDescent="0.6">
      <c r="B25" s="26" t="s">
        <v>117</v>
      </c>
      <c r="C25" s="26" t="s">
        <v>120</v>
      </c>
      <c r="D25" s="27" t="s">
        <v>121</v>
      </c>
      <c r="E25" s="42">
        <v>39</v>
      </c>
      <c r="F25" s="42">
        <v>12</v>
      </c>
      <c r="G25" s="42">
        <v>0</v>
      </c>
      <c r="H25" s="40">
        <v>0</v>
      </c>
      <c r="I25" s="41">
        <v>0</v>
      </c>
      <c r="K25" s="57" t="s">
        <v>250</v>
      </c>
    </row>
    <row r="26" spans="2:11" ht="23.25" customHeight="1" thickTop="1" thickBot="1" x14ac:dyDescent="0.6">
      <c r="B26" s="24" t="s">
        <v>117</v>
      </c>
      <c r="C26" s="24" t="s">
        <v>122</v>
      </c>
      <c r="D26" s="25" t="s">
        <v>123</v>
      </c>
      <c r="E26" s="100">
        <v>18.989999999999998</v>
      </c>
      <c r="F26" s="100">
        <v>12.99</v>
      </c>
      <c r="G26" s="100">
        <v>0</v>
      </c>
      <c r="H26" s="125">
        <v>0</v>
      </c>
      <c r="I26" s="98">
        <v>0</v>
      </c>
      <c r="K26" s="39" t="s">
        <v>154</v>
      </c>
    </row>
    <row r="27" spans="2:11" s="44" customFormat="1" ht="33" customHeight="1" thickTop="1" thickBot="1" x14ac:dyDescent="0.6">
      <c r="B27" s="26" t="s">
        <v>126</v>
      </c>
      <c r="C27" s="26" t="s">
        <v>141</v>
      </c>
      <c r="D27" s="27" t="s">
        <v>129</v>
      </c>
      <c r="E27" s="42">
        <v>10.16</v>
      </c>
      <c r="F27" s="42">
        <v>10.16</v>
      </c>
      <c r="G27" s="43">
        <v>7.9</v>
      </c>
      <c r="H27" s="40">
        <v>0</v>
      </c>
      <c r="I27" s="41">
        <v>0</v>
      </c>
      <c r="K27" s="57" t="s">
        <v>243</v>
      </c>
    </row>
    <row r="28" spans="2:11" ht="19" thickTop="1" thickBot="1" x14ac:dyDescent="0.6">
      <c r="B28" s="24" t="s">
        <v>126</v>
      </c>
      <c r="C28" s="24" t="s">
        <v>130</v>
      </c>
      <c r="D28" s="25" t="s">
        <v>131</v>
      </c>
      <c r="E28" s="109">
        <v>0</v>
      </c>
      <c r="F28" s="109">
        <v>0</v>
      </c>
      <c r="G28" s="109">
        <v>25000</v>
      </c>
      <c r="H28" s="125">
        <v>0</v>
      </c>
      <c r="I28" s="98">
        <v>0</v>
      </c>
      <c r="K28" s="39" t="s">
        <v>254</v>
      </c>
    </row>
    <row r="29" spans="2:11" s="44" customFormat="1" ht="19" thickTop="1" thickBot="1" x14ac:dyDescent="0.6">
      <c r="B29" s="26" t="s">
        <v>126</v>
      </c>
      <c r="C29" s="26" t="s">
        <v>155</v>
      </c>
      <c r="D29" s="27" t="s">
        <v>137</v>
      </c>
      <c r="E29" s="42">
        <v>0</v>
      </c>
      <c r="F29" s="42">
        <v>0</v>
      </c>
      <c r="G29" s="42">
        <v>450</v>
      </c>
      <c r="H29" s="40">
        <v>0</v>
      </c>
      <c r="I29" s="41">
        <v>0</v>
      </c>
      <c r="K29" s="57" t="s">
        <v>255</v>
      </c>
    </row>
    <row r="30" spans="2:11" s="44" customFormat="1" ht="19" thickTop="1" thickBot="1" x14ac:dyDescent="0.6">
      <c r="B30" s="24" t="s">
        <v>126</v>
      </c>
      <c r="C30" s="24" t="s">
        <v>142</v>
      </c>
      <c r="D30" s="25" t="s">
        <v>143</v>
      </c>
      <c r="E30" s="100">
        <v>0</v>
      </c>
      <c r="F30" s="100">
        <v>0</v>
      </c>
      <c r="G30" s="100">
        <v>85</v>
      </c>
      <c r="H30" s="125">
        <v>0</v>
      </c>
      <c r="I30" s="98">
        <v>0</v>
      </c>
      <c r="J30" s="2"/>
      <c r="K30" s="39"/>
    </row>
    <row r="31" spans="2:11" s="44" customFormat="1" ht="19" thickTop="1" thickBot="1" x14ac:dyDescent="0.6">
      <c r="B31" s="26" t="s">
        <v>126</v>
      </c>
      <c r="C31" s="26" t="s">
        <v>152</v>
      </c>
      <c r="D31" s="27" t="s">
        <v>153</v>
      </c>
      <c r="E31" s="42">
        <v>0</v>
      </c>
      <c r="F31" s="42">
        <v>0</v>
      </c>
      <c r="G31" s="42">
        <v>200</v>
      </c>
      <c r="H31" s="40">
        <v>0</v>
      </c>
      <c r="I31" s="41">
        <v>0</v>
      </c>
      <c r="K31" s="57"/>
    </row>
    <row r="32" spans="2:11" s="44" customFormat="1" ht="19" thickTop="1" thickBot="1" x14ac:dyDescent="0.6">
      <c r="B32" s="24" t="s">
        <v>126</v>
      </c>
      <c r="C32" s="24" t="s">
        <v>156</v>
      </c>
      <c r="D32" s="25" t="s">
        <v>157</v>
      </c>
      <c r="E32" s="100">
        <v>0</v>
      </c>
      <c r="F32" s="100">
        <v>0</v>
      </c>
      <c r="G32" s="109">
        <v>30000</v>
      </c>
      <c r="H32" s="125">
        <v>0</v>
      </c>
      <c r="I32" s="98">
        <v>0</v>
      </c>
      <c r="J32" s="2"/>
      <c r="K32" s="39" t="s">
        <v>244</v>
      </c>
    </row>
    <row r="33" spans="2:11" s="44" customFormat="1" ht="19" thickTop="1" thickBot="1" x14ac:dyDescent="0.6">
      <c r="B33" s="26" t="s">
        <v>126</v>
      </c>
      <c r="C33" s="26" t="s">
        <v>159</v>
      </c>
      <c r="D33" s="27" t="s">
        <v>160</v>
      </c>
      <c r="E33" s="42">
        <v>0</v>
      </c>
      <c r="F33" s="42">
        <v>0</v>
      </c>
      <c r="G33" s="42">
        <v>75</v>
      </c>
      <c r="H33" s="40">
        <v>0</v>
      </c>
      <c r="I33" s="41">
        <v>0</v>
      </c>
      <c r="K33" s="131"/>
    </row>
  </sheetData>
  <sheetProtection algorithmName="SHA-512" hashValue="hLVZ6+yk8a0Ut8X/YvhmWrdKl7yStLRF2tP6qiJdrvpyRmq/fdSFjvlDybBFFQvHURuelEJZN+6ZuE9PMPmgrg==" saltValue="dIMncJvean5m1qwat4IdUg==" spinCount="100000" sheet="1" objects="1" scenarios="1"/>
  <mergeCells count="3">
    <mergeCell ref="B4:C4"/>
    <mergeCell ref="G5:G6"/>
    <mergeCell ref="K5:K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B07FD-F4D0-496E-808E-975060175104}">
  <sheetPr>
    <tabColor theme="9"/>
  </sheetPr>
  <dimension ref="B2:G17"/>
  <sheetViews>
    <sheetView showGridLines="0" zoomScale="60" zoomScaleNormal="60" workbookViewId="0">
      <pane xSplit="4" ySplit="6" topLeftCell="E7" activePane="bottomRight" state="frozen"/>
      <selection pane="topRight" activeCell="E1" sqref="E1"/>
      <selection pane="bottomLeft" activeCell="A7" sqref="A7"/>
      <selection pane="bottomRight" activeCell="E12" sqref="E12"/>
    </sheetView>
  </sheetViews>
  <sheetFormatPr defaultColWidth="9.1796875" defaultRowHeight="18" x14ac:dyDescent="0.55000000000000004"/>
  <cols>
    <col min="1" max="1" width="9.1796875" style="2"/>
    <col min="2" max="2" width="38.81640625" style="2" customWidth="1"/>
    <col min="3" max="3" width="50.26953125" style="2" customWidth="1"/>
    <col min="4" max="4" width="10.26953125" style="2" customWidth="1"/>
    <col min="5" max="5" width="26" style="2" customWidth="1"/>
    <col min="6" max="6" width="2.7265625" style="2" customWidth="1"/>
    <col min="7" max="7" width="56.1796875" style="2" bestFit="1" customWidth="1"/>
    <col min="8" max="16384" width="9.1796875" style="2"/>
  </cols>
  <sheetData>
    <row r="2" spans="2:7" x14ac:dyDescent="0.55000000000000004">
      <c r="B2" s="1" t="s">
        <v>228</v>
      </c>
    </row>
    <row r="3" spans="2:7" x14ac:dyDescent="0.55000000000000004">
      <c r="B3" s="3"/>
    </row>
    <row r="4" spans="2:7" s="5" customFormat="1" ht="31" customHeight="1" x14ac:dyDescent="0.6">
      <c r="B4" s="146" t="s">
        <v>256</v>
      </c>
      <c r="C4" s="146"/>
    </row>
    <row r="5" spans="2:7" ht="31.5" customHeight="1" thickBot="1" x14ac:dyDescent="0.65">
      <c r="B5" s="7"/>
      <c r="E5" s="5"/>
      <c r="G5" s="5"/>
    </row>
    <row r="6" spans="2:7" s="11" customFormat="1" ht="19" thickTop="1" thickBot="1" x14ac:dyDescent="0.4">
      <c r="B6" s="134" t="s">
        <v>0</v>
      </c>
      <c r="C6" s="134" t="s">
        <v>1</v>
      </c>
      <c r="D6" s="134" t="s">
        <v>2</v>
      </c>
      <c r="E6" s="134" t="s">
        <v>162</v>
      </c>
      <c r="G6" s="133" t="s">
        <v>226</v>
      </c>
    </row>
    <row r="7" spans="2:7" s="44" customFormat="1" ht="19" thickTop="1" thickBot="1" x14ac:dyDescent="0.6">
      <c r="B7" s="26" t="s">
        <v>30</v>
      </c>
      <c r="C7" s="26" t="s">
        <v>151</v>
      </c>
      <c r="D7" s="27" t="s">
        <v>23</v>
      </c>
      <c r="E7" s="120">
        <v>5.95</v>
      </c>
      <c r="G7" s="121"/>
    </row>
    <row r="8" spans="2:7" ht="19" thickTop="1" thickBot="1" x14ac:dyDescent="0.6">
      <c r="B8" s="24" t="s">
        <v>30</v>
      </c>
      <c r="C8" s="24" t="s">
        <v>39</v>
      </c>
      <c r="D8" s="25" t="s">
        <v>40</v>
      </c>
      <c r="E8" s="122">
        <v>1900</v>
      </c>
      <c r="G8" s="123"/>
    </row>
    <row r="9" spans="2:7" s="44" customFormat="1" ht="19" thickTop="1" thickBot="1" x14ac:dyDescent="0.6">
      <c r="B9" s="26" t="s">
        <v>30</v>
      </c>
      <c r="C9" s="26" t="s">
        <v>168</v>
      </c>
      <c r="D9" s="27" t="s">
        <v>163</v>
      </c>
      <c r="E9" s="40">
        <v>953</v>
      </c>
      <c r="G9" s="121" t="s">
        <v>260</v>
      </c>
    </row>
    <row r="10" spans="2:7" ht="19" thickTop="1" thickBot="1" x14ac:dyDescent="0.6">
      <c r="B10" s="24" t="s">
        <v>30</v>
      </c>
      <c r="C10" s="24" t="s">
        <v>41</v>
      </c>
      <c r="D10" s="25" t="s">
        <v>23</v>
      </c>
      <c r="E10" s="124">
        <v>5.99</v>
      </c>
      <c r="G10" s="123"/>
    </row>
    <row r="11" spans="2:7" s="44" customFormat="1" ht="19" thickTop="1" thickBot="1" x14ac:dyDescent="0.6">
      <c r="B11" s="26" t="s">
        <v>30</v>
      </c>
      <c r="C11" s="26" t="s">
        <v>61</v>
      </c>
      <c r="D11" s="27" t="s">
        <v>62</v>
      </c>
      <c r="E11" s="40">
        <v>40.5</v>
      </c>
      <c r="G11" s="121"/>
    </row>
    <row r="12" spans="2:7" ht="19" thickTop="1" thickBot="1" x14ac:dyDescent="0.6">
      <c r="B12" s="24" t="s">
        <v>30</v>
      </c>
      <c r="C12" s="24" t="s">
        <v>63</v>
      </c>
      <c r="D12" s="25" t="s">
        <v>64</v>
      </c>
      <c r="E12" s="124">
        <v>8.9</v>
      </c>
      <c r="G12" s="123"/>
    </row>
    <row r="13" spans="2:7" s="44" customFormat="1" ht="19" thickTop="1" thickBot="1" x14ac:dyDescent="0.6">
      <c r="B13" s="26" t="s">
        <v>30</v>
      </c>
      <c r="C13" s="26" t="s">
        <v>65</v>
      </c>
      <c r="D13" s="27" t="s">
        <v>66</v>
      </c>
      <c r="E13" s="120">
        <v>6.5</v>
      </c>
      <c r="G13" s="121"/>
    </row>
    <row r="14" spans="2:7" ht="19" thickTop="1" thickBot="1" x14ac:dyDescent="0.6">
      <c r="B14" s="45" t="s">
        <v>87</v>
      </c>
      <c r="C14" s="24" t="s">
        <v>103</v>
      </c>
      <c r="D14" s="25" t="s">
        <v>164</v>
      </c>
      <c r="E14" s="125">
        <v>150</v>
      </c>
      <c r="G14" s="126"/>
    </row>
    <row r="15" spans="2:7" s="44" customFormat="1" ht="19" thickTop="1" thickBot="1" x14ac:dyDescent="0.6">
      <c r="B15" s="52" t="s">
        <v>87</v>
      </c>
      <c r="C15" s="26" t="s">
        <v>165</v>
      </c>
      <c r="D15" s="27" t="s">
        <v>166</v>
      </c>
      <c r="E15" s="40">
        <v>120</v>
      </c>
      <c r="G15" s="121"/>
    </row>
    <row r="16" spans="2:7" ht="19" thickTop="1" thickBot="1" x14ac:dyDescent="0.6">
      <c r="B16" s="45" t="s">
        <v>87</v>
      </c>
      <c r="C16" s="24" t="s">
        <v>107</v>
      </c>
      <c r="D16" s="25" t="s">
        <v>167</v>
      </c>
      <c r="E16" s="125">
        <v>29</v>
      </c>
      <c r="G16" s="127"/>
    </row>
    <row r="17" spans="7:7" x14ac:dyDescent="0.55000000000000004">
      <c r="G17" s="130"/>
    </row>
  </sheetData>
  <sheetProtection algorithmName="SHA-512" hashValue="fu81pe5NRHCoPB4+mxvnPmPV3FErt5lkk7Oz8OwvVZGgQXO020gKtd3sJsC/rb5/gfHsGehXrcBMKUEJQf39jg==" saltValue="f7IiyZyYGTo9J5LuG3QidA==" spinCount="100000" sheet="1" objects="1" scenarios="1"/>
  <mergeCells count="1">
    <mergeCell ref="B4:C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686AF-96DC-46FC-8714-52F55B25E1D9}">
  <sheetPr>
    <tabColor theme="9"/>
  </sheetPr>
  <dimension ref="B2:H29"/>
  <sheetViews>
    <sheetView showGridLines="0" zoomScale="60" zoomScaleNormal="60" workbookViewId="0">
      <pane xSplit="4" ySplit="6" topLeftCell="E7" activePane="bottomRight" state="frozen"/>
      <selection pane="topRight" activeCell="E1" sqref="E1"/>
      <selection pane="bottomLeft" activeCell="A7" sqref="A7"/>
      <selection pane="bottomRight" activeCell="F10" sqref="F10"/>
    </sheetView>
  </sheetViews>
  <sheetFormatPr defaultColWidth="9.1796875" defaultRowHeight="18" x14ac:dyDescent="0.55000000000000004"/>
  <cols>
    <col min="1" max="1" width="9.1796875" style="2"/>
    <col min="2" max="2" width="38.81640625" style="2" customWidth="1"/>
    <col min="3" max="3" width="36.08984375" style="2" customWidth="1"/>
    <col min="4" max="4" width="10.26953125" style="2" customWidth="1"/>
    <col min="5" max="6" width="29.81640625" style="2" customWidth="1"/>
    <col min="7" max="7" width="2.7265625" style="2" customWidth="1"/>
    <col min="8" max="8" width="47.54296875" style="2" bestFit="1" customWidth="1"/>
    <col min="9" max="16384" width="9.1796875" style="2"/>
  </cols>
  <sheetData>
    <row r="2" spans="2:8" x14ac:dyDescent="0.55000000000000004">
      <c r="B2" s="1"/>
    </row>
    <row r="3" spans="2:8" x14ac:dyDescent="0.55000000000000004">
      <c r="B3" s="3"/>
    </row>
    <row r="4" spans="2:8" s="5" customFormat="1" ht="56.5" customHeight="1" x14ac:dyDescent="0.6">
      <c r="B4" s="146" t="s">
        <v>257</v>
      </c>
      <c r="C4" s="146"/>
    </row>
    <row r="5" spans="2:8" ht="31.5" customHeight="1" thickBot="1" x14ac:dyDescent="0.65">
      <c r="B5" s="7"/>
      <c r="E5" s="147" t="s">
        <v>162</v>
      </c>
      <c r="F5" s="148"/>
      <c r="H5" s="5"/>
    </row>
    <row r="6" spans="2:8" s="11" customFormat="1" ht="19" thickTop="1" thickBot="1" x14ac:dyDescent="0.4">
      <c r="B6" s="134" t="s">
        <v>0</v>
      </c>
      <c r="C6" s="134" t="s">
        <v>1</v>
      </c>
      <c r="D6" s="134" t="s">
        <v>2</v>
      </c>
      <c r="E6" s="136" t="s">
        <v>258</v>
      </c>
      <c r="F6" s="136" t="s">
        <v>259</v>
      </c>
      <c r="H6" s="133" t="s">
        <v>226</v>
      </c>
    </row>
    <row r="7" spans="2:8" s="44" customFormat="1" ht="19" thickTop="1" thickBot="1" x14ac:dyDescent="0.6">
      <c r="B7" s="26" t="s">
        <v>126</v>
      </c>
      <c r="C7" s="26" t="s">
        <v>169</v>
      </c>
      <c r="D7" s="27" t="s">
        <v>139</v>
      </c>
      <c r="E7" s="137">
        <v>6.0447580444833715</v>
      </c>
      <c r="F7" s="128">
        <v>6.41</v>
      </c>
      <c r="H7" s="135"/>
    </row>
    <row r="8" spans="2:8" ht="19" thickTop="1" thickBot="1" x14ac:dyDescent="0.6">
      <c r="B8" s="24" t="s">
        <v>126</v>
      </c>
      <c r="C8" s="24" t="s">
        <v>170</v>
      </c>
      <c r="D8" s="25" t="s">
        <v>139</v>
      </c>
      <c r="E8" s="138">
        <v>4.8899279053443108</v>
      </c>
      <c r="F8" s="129">
        <v>5.39</v>
      </c>
      <c r="H8" s="135"/>
    </row>
    <row r="9" spans="2:8" s="44" customFormat="1" ht="19" thickTop="1" thickBot="1" x14ac:dyDescent="0.6">
      <c r="B9" s="26" t="s">
        <v>126</v>
      </c>
      <c r="C9" s="26" t="s">
        <v>171</v>
      </c>
      <c r="D9" s="27" t="s">
        <v>139</v>
      </c>
      <c r="E9" s="137">
        <v>6.2500313164892978</v>
      </c>
      <c r="F9" s="128">
        <v>6.68</v>
      </c>
      <c r="H9" s="135"/>
    </row>
    <row r="10" spans="2:8" ht="19" thickTop="1" thickBot="1" x14ac:dyDescent="0.6">
      <c r="B10" s="24" t="s">
        <v>126</v>
      </c>
      <c r="C10" s="24" t="s">
        <v>172</v>
      </c>
      <c r="D10" s="25" t="s">
        <v>139</v>
      </c>
      <c r="E10" s="138">
        <v>4.8113060627930446</v>
      </c>
      <c r="F10" s="129">
        <v>5.15</v>
      </c>
      <c r="H10" s="135"/>
    </row>
    <row r="11" spans="2:8" s="44" customFormat="1" ht="19" thickTop="1" thickBot="1" x14ac:dyDescent="0.6">
      <c r="B11" s="26" t="s">
        <v>126</v>
      </c>
      <c r="C11" s="26" t="s">
        <v>173</v>
      </c>
      <c r="D11" s="27" t="s">
        <v>139</v>
      </c>
      <c r="E11" s="137">
        <v>4.8080283461480713</v>
      </c>
      <c r="F11" s="128">
        <v>5.19</v>
      </c>
      <c r="H11" s="135"/>
    </row>
    <row r="12" spans="2:8" ht="19" thickTop="1" thickBot="1" x14ac:dyDescent="0.6">
      <c r="B12" s="24" t="s">
        <v>126</v>
      </c>
      <c r="C12" s="24" t="s">
        <v>174</v>
      </c>
      <c r="D12" s="25" t="s">
        <v>139</v>
      </c>
      <c r="E12" s="138">
        <v>4.813589750208676</v>
      </c>
      <c r="F12" s="129">
        <v>5.08</v>
      </c>
      <c r="H12" s="135"/>
    </row>
    <row r="13" spans="2:8" s="44" customFormat="1" ht="19" thickTop="1" thickBot="1" x14ac:dyDescent="0.6">
      <c r="B13" s="26" t="s">
        <v>126</v>
      </c>
      <c r="C13" s="26" t="s">
        <v>175</v>
      </c>
      <c r="D13" s="27" t="s">
        <v>139</v>
      </c>
      <c r="E13" s="137">
        <v>4.5709667383714017</v>
      </c>
      <c r="F13" s="128">
        <v>4.9400000000000004</v>
      </c>
      <c r="H13" s="135"/>
    </row>
    <row r="14" spans="2:8" ht="19" thickTop="1" thickBot="1" x14ac:dyDescent="0.6">
      <c r="B14" s="24" t="s">
        <v>126</v>
      </c>
      <c r="C14" s="24" t="s">
        <v>176</v>
      </c>
      <c r="D14" s="25" t="s">
        <v>139</v>
      </c>
      <c r="E14" s="138">
        <v>6.0943581764234747</v>
      </c>
      <c r="F14" s="129">
        <v>6.98</v>
      </c>
      <c r="H14" s="135"/>
    </row>
    <row r="15" spans="2:8" s="44" customFormat="1" ht="19" thickTop="1" thickBot="1" x14ac:dyDescent="0.6">
      <c r="B15" s="26" t="s">
        <v>126</v>
      </c>
      <c r="C15" s="26" t="s">
        <v>177</v>
      </c>
      <c r="D15" s="27" t="s">
        <v>139</v>
      </c>
      <c r="E15" s="137">
        <v>4.5568515319464566</v>
      </c>
      <c r="F15" s="128">
        <v>5</v>
      </c>
      <c r="H15" s="135"/>
    </row>
    <row r="16" spans="2:8" ht="19" thickTop="1" thickBot="1" x14ac:dyDescent="0.6">
      <c r="B16" s="24" t="s">
        <v>126</v>
      </c>
      <c r="C16" s="24" t="s">
        <v>178</v>
      </c>
      <c r="D16" s="25" t="s">
        <v>139</v>
      </c>
      <c r="E16" s="138">
        <v>4.5653634702403512</v>
      </c>
      <c r="F16" s="129">
        <v>4.8899999999999997</v>
      </c>
      <c r="H16" s="135"/>
    </row>
    <row r="17" spans="2:8" s="44" customFormat="1" ht="19" thickTop="1" thickBot="1" x14ac:dyDescent="0.6">
      <c r="B17" s="26" t="s">
        <v>126</v>
      </c>
      <c r="C17" s="26" t="s">
        <v>179</v>
      </c>
      <c r="D17" s="27" t="s">
        <v>139</v>
      </c>
      <c r="E17" s="137">
        <v>4.717920544995982</v>
      </c>
      <c r="F17" s="128">
        <v>5.17</v>
      </c>
      <c r="H17" s="135"/>
    </row>
    <row r="18" spans="2:8" ht="19" thickTop="1" thickBot="1" x14ac:dyDescent="0.6">
      <c r="B18" s="24" t="s">
        <v>126</v>
      </c>
      <c r="C18" s="24" t="s">
        <v>180</v>
      </c>
      <c r="D18" s="25" t="s">
        <v>139</v>
      </c>
      <c r="E18" s="138">
        <v>4.275433053215389</v>
      </c>
      <c r="F18" s="129">
        <v>4.93</v>
      </c>
      <c r="H18" s="135"/>
    </row>
    <row r="19" spans="2:8" s="44" customFormat="1" ht="19" thickTop="1" thickBot="1" x14ac:dyDescent="0.6">
      <c r="B19" s="26" t="s">
        <v>126</v>
      </c>
      <c r="C19" s="26" t="s">
        <v>181</v>
      </c>
      <c r="D19" s="27" t="s">
        <v>139</v>
      </c>
      <c r="E19" s="137">
        <v>5.1089277475541346</v>
      </c>
      <c r="F19" s="128">
        <v>5.58</v>
      </c>
      <c r="H19" s="135"/>
    </row>
    <row r="20" spans="2:8" ht="19" thickTop="1" thickBot="1" x14ac:dyDescent="0.6">
      <c r="B20" s="24" t="s">
        <v>126</v>
      </c>
      <c r="C20" s="24" t="s">
        <v>182</v>
      </c>
      <c r="D20" s="25" t="s">
        <v>139</v>
      </c>
      <c r="E20" s="138">
        <v>4.7934273487261319</v>
      </c>
      <c r="F20" s="129">
        <v>5.1100000000000003</v>
      </c>
      <c r="H20" s="135"/>
    </row>
    <row r="21" spans="2:8" s="44" customFormat="1" ht="19" thickTop="1" thickBot="1" x14ac:dyDescent="0.6">
      <c r="B21" s="26" t="s">
        <v>126</v>
      </c>
      <c r="C21" s="26" t="s">
        <v>183</v>
      </c>
      <c r="D21" s="27" t="s">
        <v>139</v>
      </c>
      <c r="E21" s="137">
        <v>4.9056774214000241</v>
      </c>
      <c r="F21" s="128">
        <v>5.0599999999999996</v>
      </c>
      <c r="H21" s="135"/>
    </row>
    <row r="22" spans="2:8" ht="19" thickTop="1" thickBot="1" x14ac:dyDescent="0.6">
      <c r="B22" s="24" t="s">
        <v>126</v>
      </c>
      <c r="C22" s="24" t="s">
        <v>184</v>
      </c>
      <c r="D22" s="25" t="s">
        <v>139</v>
      </c>
      <c r="E22" s="138">
        <v>5.3727121889799818</v>
      </c>
      <c r="F22" s="129">
        <v>5.56</v>
      </c>
      <c r="H22" s="135"/>
    </row>
    <row r="23" spans="2:8" s="44" customFormat="1" ht="19" thickTop="1" thickBot="1" x14ac:dyDescent="0.6">
      <c r="B23" s="26" t="s">
        <v>126</v>
      </c>
      <c r="C23" s="26" t="s">
        <v>185</v>
      </c>
      <c r="D23" s="27" t="s">
        <v>139</v>
      </c>
      <c r="E23" s="137">
        <v>4.637717883894374</v>
      </c>
      <c r="F23" s="128">
        <v>4.9400000000000004</v>
      </c>
      <c r="H23" s="135"/>
    </row>
    <row r="24" spans="2:8" ht="19" thickTop="1" thickBot="1" x14ac:dyDescent="0.6">
      <c r="B24" s="24" t="s">
        <v>126</v>
      </c>
      <c r="C24" s="24" t="s">
        <v>186</v>
      </c>
      <c r="D24" s="25" t="s">
        <v>139</v>
      </c>
      <c r="E24" s="138">
        <v>5.0772313695825408</v>
      </c>
      <c r="F24" s="129">
        <v>5.6</v>
      </c>
      <c r="H24" s="135"/>
    </row>
    <row r="25" spans="2:8" s="44" customFormat="1" ht="19" thickTop="1" thickBot="1" x14ac:dyDescent="0.6">
      <c r="B25" s="26" t="s">
        <v>126</v>
      </c>
      <c r="C25" s="26" t="s">
        <v>187</v>
      </c>
      <c r="D25" s="27" t="s">
        <v>139</v>
      </c>
      <c r="E25" s="137">
        <v>4.5517306459342954</v>
      </c>
      <c r="F25" s="128">
        <v>4.9000000000000004</v>
      </c>
      <c r="H25" s="135"/>
    </row>
    <row r="26" spans="2:8" ht="19" thickTop="1" thickBot="1" x14ac:dyDescent="0.6">
      <c r="B26" s="24" t="s">
        <v>126</v>
      </c>
      <c r="C26" s="24" t="s">
        <v>188</v>
      </c>
      <c r="D26" s="25" t="s">
        <v>139</v>
      </c>
      <c r="E26" s="138">
        <v>4.639096342022988</v>
      </c>
      <c r="F26" s="129">
        <v>5.03</v>
      </c>
      <c r="H26" s="135"/>
    </row>
    <row r="27" spans="2:8" s="44" customFormat="1" ht="19" thickTop="1" thickBot="1" x14ac:dyDescent="0.6">
      <c r="B27" s="26" t="s">
        <v>126</v>
      </c>
      <c r="C27" s="26" t="s">
        <v>189</v>
      </c>
      <c r="D27" s="27" t="s">
        <v>139</v>
      </c>
      <c r="E27" s="137">
        <v>4.588561300035483</v>
      </c>
      <c r="F27" s="128">
        <v>4.96</v>
      </c>
      <c r="H27" s="135"/>
    </row>
    <row r="28" spans="2:8" ht="19" thickTop="1" thickBot="1" x14ac:dyDescent="0.6">
      <c r="B28" s="24" t="s">
        <v>126</v>
      </c>
      <c r="C28" s="24" t="s">
        <v>190</v>
      </c>
      <c r="D28" s="25" t="s">
        <v>139</v>
      </c>
      <c r="E28" s="138">
        <v>4.6173434774141482</v>
      </c>
      <c r="F28" s="129">
        <v>5.0999999999999996</v>
      </c>
      <c r="H28" s="135"/>
    </row>
    <row r="29" spans="2:8" x14ac:dyDescent="0.55000000000000004">
      <c r="H29" s="130"/>
    </row>
  </sheetData>
  <sheetProtection algorithmName="SHA-512" hashValue="GR/rm0qodck+7DfccsTjhd9hESA72WaxSckG9GceoHpfvL1b265FHGI2qST0WiEQdXtiaQ2Sajc47hhAoQjpFQ==" saltValue="U17hev3v4lerodcMOg4u0g==" spinCount="100000" sheet="1" objects="1" scenarios="1"/>
  <mergeCells count="2">
    <mergeCell ref="B4:C4"/>
    <mergeCell ref="E5:F5"/>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6A673-4792-46AF-A4E3-8C45F0B0E2CB}">
  <sheetPr>
    <tabColor theme="5"/>
    <pageSetUpPr fitToPage="1"/>
  </sheetPr>
  <dimension ref="B2:N21"/>
  <sheetViews>
    <sheetView showGridLines="0" zoomScaleNormal="100" workbookViewId="0">
      <pane xSplit="4" ySplit="6" topLeftCell="E7" activePane="bottomRight" state="frozen"/>
      <selection pane="topRight" activeCell="E1" sqref="E1"/>
      <selection pane="bottomLeft" activeCell="A7" sqref="A7"/>
      <selection pane="bottomRight" activeCell="E9" sqref="E9"/>
    </sheetView>
  </sheetViews>
  <sheetFormatPr defaultColWidth="9.1796875" defaultRowHeight="18" x14ac:dyDescent="0.55000000000000004"/>
  <cols>
    <col min="1" max="1" width="9.1796875" style="2"/>
    <col min="2" max="2" width="31.7265625" style="2" customWidth="1"/>
    <col min="3" max="3" width="15.81640625" style="2" bestFit="1" customWidth="1"/>
    <col min="4" max="4" width="10.26953125" style="2" customWidth="1"/>
    <col min="5" max="5" width="19.54296875" style="2" customWidth="1"/>
    <col min="6" max="6" width="13.54296875" style="2" customWidth="1"/>
    <col min="7" max="7" width="19.54296875" style="2" customWidth="1"/>
    <col min="8" max="8" width="13.54296875" style="2" customWidth="1"/>
    <col min="9" max="9" width="19.54296875" style="2" customWidth="1"/>
    <col min="10" max="10" width="11.26953125" style="2" customWidth="1"/>
    <col min="11" max="11" width="31.54296875" style="2" customWidth="1"/>
    <col min="12" max="12" width="13.54296875" style="2" customWidth="1"/>
    <col min="13" max="13" width="2.7265625" style="2" customWidth="1"/>
    <col min="14" max="14" width="48.81640625" style="95" customWidth="1"/>
    <col min="15" max="16384" width="9.1796875" style="2"/>
  </cols>
  <sheetData>
    <row r="2" spans="2:14" x14ac:dyDescent="0.55000000000000004">
      <c r="B2" s="1" t="s">
        <v>228</v>
      </c>
    </row>
    <row r="3" spans="2:14" x14ac:dyDescent="0.55000000000000004">
      <c r="B3" s="3"/>
    </row>
    <row r="4" spans="2:14" s="5" customFormat="1" ht="39.75" customHeight="1" thickBot="1" x14ac:dyDescent="0.65">
      <c r="B4" s="146" t="s">
        <v>236</v>
      </c>
      <c r="C4" s="146"/>
      <c r="E4" s="2"/>
      <c r="F4" s="2"/>
      <c r="G4" s="2"/>
      <c r="H4" s="2"/>
      <c r="I4" s="2"/>
      <c r="J4" s="2"/>
      <c r="K4" s="2"/>
      <c r="L4" s="2"/>
      <c r="N4" s="96"/>
    </row>
    <row r="5" spans="2:14" ht="19" thickTop="1" thickBot="1" x14ac:dyDescent="0.6">
      <c r="B5" s="7"/>
      <c r="E5" s="12" t="s">
        <v>191</v>
      </c>
      <c r="F5" s="13"/>
      <c r="G5" s="14" t="s">
        <v>192</v>
      </c>
      <c r="H5" s="15"/>
      <c r="I5" s="16" t="s">
        <v>193</v>
      </c>
      <c r="J5" s="17"/>
      <c r="K5" s="18" t="s">
        <v>194</v>
      </c>
      <c r="L5" s="19"/>
      <c r="N5" s="144" t="s">
        <v>226</v>
      </c>
    </row>
    <row r="6" spans="2:14" s="11" customFormat="1" ht="19" thickTop="1" thickBot="1" x14ac:dyDescent="0.4">
      <c r="B6" s="32" t="s">
        <v>0</v>
      </c>
      <c r="C6" s="32" t="s">
        <v>1</v>
      </c>
      <c r="D6" s="32" t="s">
        <v>2</v>
      </c>
      <c r="E6" s="20" t="s">
        <v>195</v>
      </c>
      <c r="F6" s="20" t="s">
        <v>196</v>
      </c>
      <c r="G6" s="21" t="s">
        <v>195</v>
      </c>
      <c r="H6" s="21" t="s">
        <v>196</v>
      </c>
      <c r="I6" s="22" t="s">
        <v>195</v>
      </c>
      <c r="J6" s="22" t="s">
        <v>196</v>
      </c>
      <c r="K6" s="23" t="s">
        <v>195</v>
      </c>
      <c r="L6" s="23" t="s">
        <v>196</v>
      </c>
      <c r="N6" s="145"/>
    </row>
    <row r="7" spans="2:14" ht="19" thickTop="1" thickBot="1" x14ac:dyDescent="0.6">
      <c r="B7" s="24" t="s">
        <v>30</v>
      </c>
      <c r="C7" s="24" t="s">
        <v>36</v>
      </c>
      <c r="D7" s="25" t="s">
        <v>23</v>
      </c>
      <c r="E7" s="97"/>
      <c r="F7" s="98"/>
      <c r="G7" s="99" t="s">
        <v>200</v>
      </c>
      <c r="H7" s="100">
        <v>12.5</v>
      </c>
      <c r="I7" s="99"/>
      <c r="J7" s="101"/>
      <c r="K7" s="99" t="s">
        <v>210</v>
      </c>
      <c r="L7" s="100">
        <v>12</v>
      </c>
      <c r="N7" s="102"/>
    </row>
    <row r="8" spans="2:14" s="44" customFormat="1" ht="19" thickTop="1" thickBot="1" x14ac:dyDescent="0.6">
      <c r="B8" s="26" t="s">
        <v>30</v>
      </c>
      <c r="C8" s="26" t="s">
        <v>37</v>
      </c>
      <c r="D8" s="27" t="s">
        <v>23</v>
      </c>
      <c r="E8" s="103" t="s">
        <v>204</v>
      </c>
      <c r="F8" s="68">
        <v>8.6999999999999993</v>
      </c>
      <c r="G8" s="104" t="s">
        <v>237</v>
      </c>
      <c r="H8" s="43">
        <v>8.4</v>
      </c>
      <c r="I8" s="104" t="s">
        <v>238</v>
      </c>
      <c r="J8" s="43">
        <v>8.18</v>
      </c>
      <c r="K8" s="104" t="s">
        <v>239</v>
      </c>
      <c r="L8" s="43">
        <v>8</v>
      </c>
      <c r="N8" s="105"/>
    </row>
    <row r="9" spans="2:14" ht="19" thickTop="1" thickBot="1" x14ac:dyDescent="0.6">
      <c r="B9" s="24" t="s">
        <v>30</v>
      </c>
      <c r="C9" s="24" t="s">
        <v>48</v>
      </c>
      <c r="D9" s="25" t="s">
        <v>23</v>
      </c>
      <c r="E9" s="97" t="s">
        <v>211</v>
      </c>
      <c r="F9" s="106">
        <v>6.4</v>
      </c>
      <c r="G9" s="99" t="s">
        <v>200</v>
      </c>
      <c r="H9" s="101">
        <v>6.2</v>
      </c>
      <c r="I9" s="99"/>
      <c r="J9" s="101"/>
      <c r="K9" s="99" t="s">
        <v>212</v>
      </c>
      <c r="L9" s="101">
        <v>5.3</v>
      </c>
      <c r="M9" s="44"/>
      <c r="N9" s="107"/>
    </row>
    <row r="10" spans="2:14" s="44" customFormat="1" ht="19" thickTop="1" thickBot="1" x14ac:dyDescent="0.6">
      <c r="B10" s="26" t="s">
        <v>30</v>
      </c>
      <c r="C10" s="26" t="s">
        <v>51</v>
      </c>
      <c r="D10" s="27" t="s">
        <v>52</v>
      </c>
      <c r="E10" s="103"/>
      <c r="F10" s="41"/>
      <c r="G10" s="108" t="s">
        <v>200</v>
      </c>
      <c r="H10" s="42">
        <v>20.5</v>
      </c>
      <c r="I10" s="108" t="s">
        <v>209</v>
      </c>
      <c r="J10" s="42">
        <v>18.5</v>
      </c>
      <c r="K10" s="108" t="s">
        <v>202</v>
      </c>
      <c r="L10" s="43">
        <v>16.989999999999998</v>
      </c>
      <c r="N10" s="105"/>
    </row>
    <row r="11" spans="2:14" ht="19" thickTop="1" thickBot="1" x14ac:dyDescent="0.6">
      <c r="B11" s="24" t="s">
        <v>30</v>
      </c>
      <c r="C11" s="24" t="s">
        <v>60</v>
      </c>
      <c r="D11" s="25" t="s">
        <v>23</v>
      </c>
      <c r="E11" s="97"/>
      <c r="F11" s="98"/>
      <c r="G11" s="99" t="s">
        <v>200</v>
      </c>
      <c r="H11" s="101">
        <v>5.6</v>
      </c>
      <c r="I11" s="99" t="s">
        <v>202</v>
      </c>
      <c r="J11" s="101">
        <v>5.45</v>
      </c>
      <c r="K11" s="99" t="s">
        <v>223</v>
      </c>
      <c r="L11" s="101">
        <v>4.8499999999999996</v>
      </c>
      <c r="N11" s="102"/>
    </row>
    <row r="12" spans="2:14" s="44" customFormat="1" ht="19" thickTop="1" thickBot="1" x14ac:dyDescent="0.6">
      <c r="B12" s="26" t="s">
        <v>87</v>
      </c>
      <c r="C12" s="26" t="s">
        <v>72</v>
      </c>
      <c r="D12" s="27" t="s">
        <v>73</v>
      </c>
      <c r="E12" s="103" t="s">
        <v>203</v>
      </c>
      <c r="F12" s="41">
        <v>85</v>
      </c>
      <c r="G12" s="108" t="s">
        <v>200</v>
      </c>
      <c r="H12" s="42">
        <v>79</v>
      </c>
      <c r="I12" s="108" t="s">
        <v>209</v>
      </c>
      <c r="J12" s="42">
        <v>59</v>
      </c>
      <c r="K12" s="108"/>
      <c r="L12" s="42"/>
      <c r="M12" s="2"/>
      <c r="N12" s="102"/>
    </row>
    <row r="13" spans="2:14" ht="32" thickTop="1" thickBot="1" x14ac:dyDescent="0.6">
      <c r="B13" s="24" t="s">
        <v>87</v>
      </c>
      <c r="C13" s="24" t="s">
        <v>218</v>
      </c>
      <c r="D13" s="25" t="s">
        <v>77</v>
      </c>
      <c r="E13" s="97"/>
      <c r="F13" s="98"/>
      <c r="G13" s="99" t="s">
        <v>205</v>
      </c>
      <c r="H13" s="109">
        <v>32743.279999999999</v>
      </c>
      <c r="I13" s="99" t="s">
        <v>206</v>
      </c>
      <c r="J13" s="109">
        <v>29260.22</v>
      </c>
      <c r="K13" s="99"/>
      <c r="L13" s="110"/>
      <c r="N13" s="64" t="s">
        <v>242</v>
      </c>
    </row>
    <row r="14" spans="2:14" s="44" customFormat="1" ht="28.5" thickTop="1" thickBot="1" x14ac:dyDescent="0.6">
      <c r="B14" s="26" t="s">
        <v>87</v>
      </c>
      <c r="C14" s="26" t="s">
        <v>103</v>
      </c>
      <c r="D14" s="27" t="s">
        <v>96</v>
      </c>
      <c r="E14" s="103"/>
      <c r="F14" s="41"/>
      <c r="G14" s="108" t="s">
        <v>200</v>
      </c>
      <c r="H14" s="42">
        <v>180</v>
      </c>
      <c r="I14" s="108"/>
      <c r="J14" s="42"/>
      <c r="K14" s="108" t="s">
        <v>221</v>
      </c>
      <c r="L14" s="111" t="s">
        <v>222</v>
      </c>
      <c r="M14" s="2"/>
      <c r="N14" s="64" t="s">
        <v>251</v>
      </c>
    </row>
    <row r="15" spans="2:14" ht="19" thickTop="1" thickBot="1" x14ac:dyDescent="0.6">
      <c r="B15" s="24" t="s">
        <v>87</v>
      </c>
      <c r="C15" s="24" t="s">
        <v>98</v>
      </c>
      <c r="D15" s="25" t="s">
        <v>99</v>
      </c>
      <c r="E15" s="97" t="s">
        <v>199</v>
      </c>
      <c r="F15" s="98">
        <v>269</v>
      </c>
      <c r="G15" s="99" t="s">
        <v>200</v>
      </c>
      <c r="H15" s="100">
        <v>239</v>
      </c>
      <c r="I15" s="99" t="s">
        <v>223</v>
      </c>
      <c r="J15" s="100">
        <v>229</v>
      </c>
      <c r="K15" s="99" t="s">
        <v>224</v>
      </c>
      <c r="L15" s="100">
        <v>169</v>
      </c>
      <c r="N15" s="112" t="s">
        <v>225</v>
      </c>
    </row>
    <row r="16" spans="2:14" s="44" customFormat="1" ht="19" thickTop="1" thickBot="1" x14ac:dyDescent="0.6">
      <c r="B16" s="26" t="s">
        <v>87</v>
      </c>
      <c r="C16" s="26" t="s">
        <v>219</v>
      </c>
      <c r="D16" s="27" t="s">
        <v>112</v>
      </c>
      <c r="E16" s="103" t="s">
        <v>199</v>
      </c>
      <c r="F16" s="41">
        <v>59</v>
      </c>
      <c r="G16" s="108" t="s">
        <v>200</v>
      </c>
      <c r="H16" s="42">
        <v>58</v>
      </c>
      <c r="I16" s="113" t="s">
        <v>211</v>
      </c>
      <c r="J16" s="42">
        <v>56</v>
      </c>
      <c r="K16" s="113" t="s">
        <v>209</v>
      </c>
      <c r="L16" s="42">
        <v>54</v>
      </c>
      <c r="M16" s="2"/>
      <c r="N16" s="39"/>
    </row>
    <row r="17" spans="2:14" ht="28.5" thickTop="1" thickBot="1" x14ac:dyDescent="0.6">
      <c r="B17" s="24" t="s">
        <v>117</v>
      </c>
      <c r="C17" s="24" t="s">
        <v>217</v>
      </c>
      <c r="D17" s="25" t="s">
        <v>198</v>
      </c>
      <c r="E17" s="97"/>
      <c r="F17" s="98"/>
      <c r="G17" s="99" t="s">
        <v>200</v>
      </c>
      <c r="H17" s="100">
        <f>66.8/25*20</f>
        <v>53.44</v>
      </c>
      <c r="I17" s="99" t="s">
        <v>207</v>
      </c>
      <c r="J17" s="100">
        <f>64.8/30*20</f>
        <v>43.199999999999996</v>
      </c>
      <c r="K17" s="99" t="s">
        <v>208</v>
      </c>
      <c r="L17" s="100">
        <f>76.3/40*20</f>
        <v>38.15</v>
      </c>
      <c r="N17" s="112" t="s">
        <v>252</v>
      </c>
    </row>
    <row r="18" spans="2:14" s="44" customFormat="1" ht="19" thickTop="1" thickBot="1" x14ac:dyDescent="0.6">
      <c r="B18" s="26" t="s">
        <v>117</v>
      </c>
      <c r="C18" s="26" t="s">
        <v>118</v>
      </c>
      <c r="D18" s="27" t="s">
        <v>119</v>
      </c>
      <c r="E18" s="103"/>
      <c r="F18" s="114"/>
      <c r="G18" s="113" t="s">
        <v>213</v>
      </c>
      <c r="H18" s="115" t="s">
        <v>214</v>
      </c>
      <c r="I18" s="113" t="s">
        <v>215</v>
      </c>
      <c r="J18" s="42">
        <v>540</v>
      </c>
      <c r="K18" s="113" t="s">
        <v>201</v>
      </c>
      <c r="L18" s="42">
        <v>430</v>
      </c>
      <c r="M18" s="2"/>
      <c r="N18" s="64" t="s">
        <v>253</v>
      </c>
    </row>
    <row r="19" spans="2:14" ht="19" thickTop="1" thickBot="1" x14ac:dyDescent="0.6">
      <c r="B19" s="24" t="s">
        <v>117</v>
      </c>
      <c r="C19" s="24" t="s">
        <v>124</v>
      </c>
      <c r="D19" s="25" t="s">
        <v>125</v>
      </c>
      <c r="E19" s="97"/>
      <c r="F19" s="116"/>
      <c r="G19" s="99" t="s">
        <v>200</v>
      </c>
      <c r="H19" s="109">
        <v>4500</v>
      </c>
      <c r="I19" s="99"/>
      <c r="J19" s="110"/>
      <c r="K19" s="99"/>
      <c r="L19" s="110"/>
      <c r="N19" s="117"/>
    </row>
    <row r="20" spans="2:14" s="44" customFormat="1" ht="19" thickTop="1" thickBot="1" x14ac:dyDescent="0.6">
      <c r="B20" s="26" t="s">
        <v>126</v>
      </c>
      <c r="C20" s="26" t="s">
        <v>216</v>
      </c>
      <c r="D20" s="27" t="s">
        <v>197</v>
      </c>
      <c r="E20" s="103" t="s">
        <v>199</v>
      </c>
      <c r="F20" s="118">
        <v>2670</v>
      </c>
      <c r="G20" s="108" t="s">
        <v>200</v>
      </c>
      <c r="H20" s="72">
        <v>2460</v>
      </c>
      <c r="I20" s="108" t="s">
        <v>201</v>
      </c>
      <c r="J20" s="72">
        <v>1920</v>
      </c>
      <c r="K20" s="108" t="s">
        <v>202</v>
      </c>
      <c r="L20" s="72">
        <v>1430</v>
      </c>
      <c r="N20" s="119"/>
    </row>
    <row r="21" spans="2:14" ht="19" thickTop="1" thickBot="1" x14ac:dyDescent="0.6">
      <c r="B21" s="24" t="s">
        <v>126</v>
      </c>
      <c r="C21" s="24" t="s">
        <v>144</v>
      </c>
      <c r="D21" s="25" t="s">
        <v>145</v>
      </c>
      <c r="E21" s="97"/>
      <c r="F21" s="98"/>
      <c r="G21" s="99" t="s">
        <v>200</v>
      </c>
      <c r="H21" s="100">
        <v>80</v>
      </c>
      <c r="I21" s="99" t="s">
        <v>220</v>
      </c>
      <c r="J21" s="100">
        <v>73</v>
      </c>
      <c r="K21" s="99" t="s">
        <v>223</v>
      </c>
      <c r="L21" s="100">
        <v>66</v>
      </c>
      <c r="M21" s="44"/>
      <c r="N21" s="119"/>
    </row>
  </sheetData>
  <sheetProtection algorithmName="SHA-512" hashValue="5/gmiFyOLPX8j2qiJdb1gXWu/tRAKSGt7a9NBacQkWd/PmT2KAidywHTwm+3CjJuV6GgR/c5D2PJ4Ex3zvWcHw==" saltValue="brPtMoMnqcdaQo3PQtl3+w==" spinCount="100000" sheet="1" objects="1" scenarios="1"/>
  <protectedRanges>
    <protectedRange algorithmName="SHA-512" hashValue="23fJgdEDmrYGUVdxrIDjZZjxqFSJ9u9Oswy0To0jQamisCSCNwEJoyWbARy3rbNgOeXmWr4h6XVCubrIlQI5/Q==" saltValue="kwU50BkSRM7yX7+18nD5fw==" spinCount="100000" sqref="B5:N6" name="Range1"/>
    <protectedRange algorithmName="SHA-512" hashValue="QEXuVbjUZeHKS+/i8r9jRN3t/kEf5J4n5zwWft+Jus4LQiBLJP5HAz9L6szxI+E7zNtnlsOxT7it9HA1nsCZSA==" saltValue="e80hYoQ00t1V+u7VzbG9Tw==" spinCount="100000" sqref="B1:D1048576" name="Range2"/>
  </protectedRanges>
  <mergeCells count="2">
    <mergeCell ref="B4:C4"/>
    <mergeCell ref="N5:N6"/>
  </mergeCells>
  <pageMargins left="0.7" right="0.7" top="0.75" bottom="0.75" header="0.3" footer="0.3"/>
  <pageSetup paperSize="9" orientation="landscape" horizontalDpi="1200" verticalDpi="1200" r:id="rId1"/>
  <ignoredErrors>
    <ignoredError sqref="H17 J17 L1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F7212FC85D5E4FBF0205402575EC9E" ma:contentTypeVersion="22" ma:contentTypeDescription="Create a new document." ma:contentTypeScope="" ma:versionID="341260e8cf619e45c74e63e960e9d77b">
  <xsd:schema xmlns:xsd="http://www.w3.org/2001/XMLSchema" xmlns:xs="http://www.w3.org/2001/XMLSchema" xmlns:p="http://schemas.microsoft.com/office/2006/metadata/properties" xmlns:ns2="055ffc3d-709a-48e3-9cb8-fc4e7286c307" xmlns:ns3="d95f0c9e-81b2-4a25-9a1e-5cec8731ab6e" targetNamespace="http://schemas.microsoft.com/office/2006/metadata/properties" ma:root="true" ma:fieldsID="ac5b27d7deb9e61e3d0a5cff9fd79845" ns2:_="" ns3:_="">
    <xsd:import namespace="055ffc3d-709a-48e3-9cb8-fc4e7286c307"/>
    <xsd:import namespace="d95f0c9e-81b2-4a25-9a1e-5cec8731ab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ffc3d-709a-48e3-9cb8-fc4e7286c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150dd86-af7c-4119-8ddc-903a273d08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5f0c9e-81b2-4a25-9a1e-5cec8731ab6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3f975b3-a625-40f3-a32b-a0017b6e53cc}" ma:internalName="TaxCatchAll" ma:showField="CatchAllData" ma:web="d95f0c9e-81b2-4a25-9a1e-5cec8731ab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69DD08-BE61-4A60-ABC0-05C38B6175F9}">
  <ds:schemaRefs>
    <ds:schemaRef ds:uri="http://schemas.microsoft.com/sharepoint/v3/contenttype/forms"/>
  </ds:schemaRefs>
</ds:datastoreItem>
</file>

<file path=customXml/itemProps2.xml><?xml version="1.0" encoding="utf-8"?>
<ds:datastoreItem xmlns:ds="http://schemas.openxmlformats.org/officeDocument/2006/customXml" ds:itemID="{9849585A-A894-42ED-A4C4-21BA8EB908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ffc3d-709a-48e3-9cb8-fc4e7286c307"/>
    <ds:schemaRef ds:uri="d95f0c9e-81b2-4a25-9a1e-5cec8731ab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HnB - May'24</vt:lpstr>
      <vt:lpstr>Vaping - May'24</vt:lpstr>
      <vt:lpstr>Nicotine Pouch-Global - May'24</vt:lpstr>
      <vt:lpstr>Nicotine Pouch - U.S. - May'24</vt:lpstr>
      <vt:lpstr>Cigs in Select Markets - May'24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Mastromattei, Francesca</dc:creator>
  <cp:lastModifiedBy>Mastromattei, Francesca</cp:lastModifiedBy>
  <dcterms:created xsi:type="dcterms:W3CDTF">2015-06-05T18:17:20Z</dcterms:created>
  <dcterms:modified xsi:type="dcterms:W3CDTF">2024-05-29T09:02:16Z</dcterms:modified>
</cp:coreProperties>
</file>